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55" windowWidth="25440" windowHeight="10785" activeTab="6"/>
  </bookViews>
  <sheets>
    <sheet name="АЭ" sheetId="2" r:id="rId1"/>
    <sheet name="БЭ" sheetId="3" r:id="rId2"/>
    <sheet name="ГАЭС" sheetId="4" r:id="rId3"/>
    <sheet name="КЭ" sheetId="5" r:id="rId4"/>
    <sheet name="КузЭ" sheetId="6" r:id="rId5"/>
    <sheet name="ОЭ" sheetId="7" r:id="rId6"/>
    <sheet name="ХЭ" sheetId="8" r:id="rId7"/>
    <sheet name="ЧЭ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M8" localSheetId="0">АЭ!________M8</definedName>
    <definedName name="________M8">[0]!________M8</definedName>
    <definedName name="________M9" localSheetId="0">АЭ!________M9</definedName>
    <definedName name="________M9">[0]!________M9</definedName>
    <definedName name="________q11" localSheetId="0">АЭ!________q11</definedName>
    <definedName name="________q11">[0]!________q11</definedName>
    <definedName name="________q15" localSheetId="0">АЭ!________q15</definedName>
    <definedName name="________q15">[0]!________q15</definedName>
    <definedName name="________q17" localSheetId="0">АЭ!________q17</definedName>
    <definedName name="________q17">[0]!________q17</definedName>
    <definedName name="________q2" localSheetId="0">АЭ!________q2</definedName>
    <definedName name="________q2">[0]!________q2</definedName>
    <definedName name="________q3" localSheetId="0">АЭ!________q3</definedName>
    <definedName name="________q3">[0]!________q3</definedName>
    <definedName name="________q4" localSheetId="0">АЭ!________q4</definedName>
    <definedName name="________q4">[0]!________q4</definedName>
    <definedName name="________q5" localSheetId="0">АЭ!________q5</definedName>
    <definedName name="________q5">[0]!________q5</definedName>
    <definedName name="________q6" localSheetId="0">АЭ!________q6</definedName>
    <definedName name="________q6">[0]!________q6</definedName>
    <definedName name="________q7" localSheetId="0">АЭ!________q7</definedName>
    <definedName name="________q7">[0]!________q7</definedName>
    <definedName name="________q8" localSheetId="0">АЭ!________q8</definedName>
    <definedName name="________q8">[0]!________q8</definedName>
    <definedName name="________q9" localSheetId="0">АЭ!________q9</definedName>
    <definedName name="________q9">[0]!________q9</definedName>
    <definedName name="______M8">#N/A</definedName>
    <definedName name="______M9">#N/A</definedName>
    <definedName name="______Num2" localSheetId="0">#REF!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 localSheetId="0">#REF!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 localSheetId="0">#REF!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 localSheetId="0">[1]FES!#REF!</definedName>
    <definedName name="____SP1">[1]FES!#REF!</definedName>
    <definedName name="____SP10" localSheetId="0">[1]FES!#REF!</definedName>
    <definedName name="____SP10">[1]FES!#REF!</definedName>
    <definedName name="____SP11" localSheetId="0">[1]FES!#REF!</definedName>
    <definedName name="____SP11">[1]FES!#REF!</definedName>
    <definedName name="____SP12" localSheetId="0">[1]FES!#REF!</definedName>
    <definedName name="____SP12">[1]FES!#REF!</definedName>
    <definedName name="____SP13" localSheetId="0">[1]FES!#REF!</definedName>
    <definedName name="____SP13">[1]FES!#REF!</definedName>
    <definedName name="____SP14" localSheetId="0">[1]FES!#REF!</definedName>
    <definedName name="____SP14">[1]FES!#REF!</definedName>
    <definedName name="____SP15" localSheetId="0">[1]FES!#REF!</definedName>
    <definedName name="____SP15">[1]FES!#REF!</definedName>
    <definedName name="____SP16" localSheetId="0">[1]FES!#REF!</definedName>
    <definedName name="____SP16">[1]FES!#REF!</definedName>
    <definedName name="____SP17" localSheetId="0">[1]FES!#REF!</definedName>
    <definedName name="____SP17">[1]FES!#REF!</definedName>
    <definedName name="____SP18" localSheetId="0">[1]FES!#REF!</definedName>
    <definedName name="____SP18">[1]FES!#REF!</definedName>
    <definedName name="____SP19" localSheetId="0">[1]FES!#REF!</definedName>
    <definedName name="____SP19">[1]FES!#REF!</definedName>
    <definedName name="____SP2" localSheetId="0">[1]FES!#REF!</definedName>
    <definedName name="____SP2">[1]FES!#REF!</definedName>
    <definedName name="____SP20" localSheetId="0">[1]FES!#REF!</definedName>
    <definedName name="____SP20">[1]FES!#REF!</definedName>
    <definedName name="____SP3" localSheetId="0">[1]FES!#REF!</definedName>
    <definedName name="____SP3">[1]FES!#REF!</definedName>
    <definedName name="____SP4" localSheetId="0">[1]FES!#REF!</definedName>
    <definedName name="____SP4">[1]FES!#REF!</definedName>
    <definedName name="____SP5" localSheetId="0">[1]FES!#REF!</definedName>
    <definedName name="____SP5">[1]FES!#REF!</definedName>
    <definedName name="____SP7" localSheetId="0">[1]FES!#REF!</definedName>
    <definedName name="____SP7">[1]FES!#REF!</definedName>
    <definedName name="____SP8" localSheetId="0">[1]FES!#REF!</definedName>
    <definedName name="____SP8">[1]FES!#REF!</definedName>
    <definedName name="____SP9" localSheetId="0">[1]FES!#REF!</definedName>
    <definedName name="____SP9">[1]FES!#REF!</definedName>
    <definedName name="___FY1">#N/A</definedName>
    <definedName name="___M8">#N/A</definedName>
    <definedName name="___M9">#N/A</definedName>
    <definedName name="___Num2" localSheetId="0">#REF!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123Graph_AGRAPH1" localSheetId="0" hidden="1">'[2]на 1 тут'!#REF!</definedName>
    <definedName name="__123Graph_AGRAPH1" hidden="1">'[2]на 1 тут'!#REF!</definedName>
    <definedName name="__123Graph_AGRAPH2" localSheetId="0" hidden="1">'[2]на 1 тут'!#REF!</definedName>
    <definedName name="__123Graph_AGRAPH2" hidden="1">'[2]на 1 тут'!#REF!</definedName>
    <definedName name="__123Graph_BGRAPH1" localSheetId="0" hidden="1">'[2]на 1 тут'!#REF!</definedName>
    <definedName name="__123Graph_BGRAPH1" hidden="1">'[2]на 1 тут'!#REF!</definedName>
    <definedName name="__123Graph_BGRAPH2" localSheetId="0" hidden="1">'[2]на 1 тут'!#REF!</definedName>
    <definedName name="__123Graph_BGRAPH2" hidden="1">'[2]на 1 тут'!#REF!</definedName>
    <definedName name="__123Graph_CGRAPH1" localSheetId="0" hidden="1">'[2]на 1 тут'!#REF!</definedName>
    <definedName name="__123Graph_CGRAPH1" hidden="1">'[2]на 1 тут'!#REF!</definedName>
    <definedName name="__123Graph_CGRAPH2" localSheetId="0" hidden="1">'[2]на 1 тут'!#REF!</definedName>
    <definedName name="__123Graph_CGRAPH2" hidden="1">'[2]на 1 тут'!#REF!</definedName>
    <definedName name="__123Graph_LBL_AGRAPH1" localSheetId="0" hidden="1">'[2]на 1 тут'!#REF!</definedName>
    <definedName name="__123Graph_LBL_AGRAPH1" hidden="1">'[2]на 1 тут'!#REF!</definedName>
    <definedName name="__123Graph_XGRAPH1" localSheetId="0" hidden="1">'[2]на 1 тут'!#REF!</definedName>
    <definedName name="__123Graph_XGRAPH1" hidden="1">'[2]на 1 тут'!#REF!</definedName>
    <definedName name="__123Graph_XGRAPH2" localSheetId="0" hidden="1">'[2]на 1 тут'!#REF!</definedName>
    <definedName name="__123Graph_XGRAPH2" hidden="1">'[2]на 1 тут'!#REF!</definedName>
    <definedName name="__DAT1" localSheetId="0">#REF!</definedName>
    <definedName name="__DAT1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 localSheetId="0">#REF!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_xlnm.Criteria">"#REF!"</definedName>
    <definedName name="__xlnm.Database">"#REF!"</definedName>
    <definedName name="__xlnm.Extract">"#REF!"</definedName>
    <definedName name="__xlnm.Print_Area_5" localSheetId="0">#REF!</definedName>
    <definedName name="__xlnm.Print_Area_5">#REF!</definedName>
    <definedName name="__xlnm.Print_Titles" localSheetId="0">#REF!</definedName>
    <definedName name="__xlnm.Print_Titles">#REF!</definedName>
    <definedName name="_DAT1" localSheetId="0">#REF!</definedName>
    <definedName name="_DAT1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ew1">#N/A</definedName>
    <definedName name="_fg1">#N/A</definedName>
    <definedName name="_FY1">#N/A</definedName>
    <definedName name="_k1">#N/A</definedName>
    <definedName name="_M8" localSheetId="0">АЭ!_M8</definedName>
    <definedName name="_M8">[0]!_M8</definedName>
    <definedName name="_M8_4">"'рт-передача'!_m8"</definedName>
    <definedName name="_M9" localSheetId="0">АЭ!_M9</definedName>
    <definedName name="_M9">[0]!_M9</definedName>
    <definedName name="_M9_4">"'рт-передача'!_m9"</definedName>
    <definedName name="_Num2" localSheetId="0">#REF!</definedName>
    <definedName name="_Num2">#REF!</definedName>
    <definedName name="_Num2_4">"#REF!"</definedName>
    <definedName name="_Order1" hidden="1">255</definedName>
    <definedName name="_q11" localSheetId="0">АЭ!_q11</definedName>
    <definedName name="_q11">[0]!_q11</definedName>
    <definedName name="_q11_4">"'рт-передача'!_q11"</definedName>
    <definedName name="_q15" localSheetId="0">АЭ!_q15</definedName>
    <definedName name="_q15">[0]!_q15</definedName>
    <definedName name="_q15_4">"'рт-передача'!_q15"</definedName>
    <definedName name="_q17" localSheetId="0">АЭ!_q17</definedName>
    <definedName name="_q17">[0]!_q17</definedName>
    <definedName name="_q17_4">"'рт-передача'!_q17"</definedName>
    <definedName name="_q2" localSheetId="0">АЭ!_q2</definedName>
    <definedName name="_q2">[0]!_q2</definedName>
    <definedName name="_q2_4">"'рт-передача'!_q2"</definedName>
    <definedName name="_q3" localSheetId="0">АЭ!_q3</definedName>
    <definedName name="_q3">[0]!_q3</definedName>
    <definedName name="_q3_4">"'рт-передача'!_q3"</definedName>
    <definedName name="_q4" localSheetId="0">АЭ!_q4</definedName>
    <definedName name="_q4">[0]!_q4</definedName>
    <definedName name="_q4_4">"'рт-передача'!_q4"</definedName>
    <definedName name="_q5" localSheetId="0">АЭ!_q5</definedName>
    <definedName name="_q5">[0]!_q5</definedName>
    <definedName name="_q5_4">"'рт-передача'!_q5"</definedName>
    <definedName name="_q6" localSheetId="0">АЭ!_q6</definedName>
    <definedName name="_q6">[0]!_q6</definedName>
    <definedName name="_q6_4">"'рт-передача'!_q6"</definedName>
    <definedName name="_q7" localSheetId="0">АЭ!_q7</definedName>
    <definedName name="_q7">[0]!_q7</definedName>
    <definedName name="_q7_4">"'рт-передача'!_q7"</definedName>
    <definedName name="_q8" localSheetId="0">АЭ!_q8</definedName>
    <definedName name="_q8">[0]!_q8</definedName>
    <definedName name="_q8_4">"'рт-передача'!_q8"</definedName>
    <definedName name="_q9" localSheetId="0">АЭ!_q9</definedName>
    <definedName name="_q9">[0]!_q9</definedName>
    <definedName name="_q9_4">"'рт-передача'!_q9"</definedName>
    <definedName name="_Sort" localSheetId="0" hidden="1">#REF!</definedName>
    <definedName name="_Sort" hidden="1">#REF!</definedName>
    <definedName name="_SP1" localSheetId="0">[3]FES!#REF!</definedName>
    <definedName name="_SP1">[3]FES!#REF!</definedName>
    <definedName name="_SP10" localSheetId="0">[3]FES!#REF!</definedName>
    <definedName name="_SP10">[3]FES!#REF!</definedName>
    <definedName name="_SP11" localSheetId="0">[3]FES!#REF!</definedName>
    <definedName name="_SP11">[3]FES!#REF!</definedName>
    <definedName name="_SP12" localSheetId="0">[3]FES!#REF!</definedName>
    <definedName name="_SP12">[3]FES!#REF!</definedName>
    <definedName name="_SP13" localSheetId="0">[3]FES!#REF!</definedName>
    <definedName name="_SP13">[3]FES!#REF!</definedName>
    <definedName name="_SP14" localSheetId="0">[3]FES!#REF!</definedName>
    <definedName name="_SP14">[3]FES!#REF!</definedName>
    <definedName name="_SP15" localSheetId="0">[3]FES!#REF!</definedName>
    <definedName name="_SP15">[3]FES!#REF!</definedName>
    <definedName name="_SP16" localSheetId="0">[3]FES!#REF!</definedName>
    <definedName name="_SP16">[3]FES!#REF!</definedName>
    <definedName name="_SP17" localSheetId="0">[3]FES!#REF!</definedName>
    <definedName name="_SP17">[3]FES!#REF!</definedName>
    <definedName name="_SP18" localSheetId="0">[3]FES!#REF!</definedName>
    <definedName name="_SP18">[3]FES!#REF!</definedName>
    <definedName name="_SP19" localSheetId="0">[3]FES!#REF!</definedName>
    <definedName name="_SP19">[3]FES!#REF!</definedName>
    <definedName name="_SP2" localSheetId="0">[3]FES!#REF!</definedName>
    <definedName name="_SP2">[3]FES!#REF!</definedName>
    <definedName name="_SP20" localSheetId="0">[3]FES!#REF!</definedName>
    <definedName name="_SP20">[3]FES!#REF!</definedName>
    <definedName name="_SP3" localSheetId="0">[3]FES!#REF!</definedName>
    <definedName name="_SP3">[3]FES!#REF!</definedName>
    <definedName name="_SP4" localSheetId="0">[3]FES!#REF!</definedName>
    <definedName name="_SP4">[3]FES!#REF!</definedName>
    <definedName name="_SP5" localSheetId="0">[3]FES!#REF!</definedName>
    <definedName name="_SP5">[3]FES!#REF!</definedName>
    <definedName name="_SP7" localSheetId="0">[3]FES!#REF!</definedName>
    <definedName name="_SP7">[3]FES!#REF!</definedName>
    <definedName name="_SP8" localSheetId="0">[3]FES!#REF!</definedName>
    <definedName name="_SP8">[3]FES!#REF!</definedName>
    <definedName name="_SP9" localSheetId="0">[3]FES!#REF!</definedName>
    <definedName name="_SP9">[3]FES!#REF!</definedName>
    <definedName name="÷ĺňâĺđňűé" localSheetId="0">#REF!</definedName>
    <definedName name="÷ĺňâĺđňűé">#REF!</definedName>
    <definedName name="a">[4]Параметры!$E$37</definedName>
    <definedName name="AES" localSheetId="0">#REF!</definedName>
    <definedName name="AES">#REF!</definedName>
    <definedName name="AES_4">"#REF!"</definedName>
    <definedName name="àî" localSheetId="0">АЭ!àî</definedName>
    <definedName name="àî">[0]!àî</definedName>
    <definedName name="àî_4">"'рт-передача'!àî"</definedName>
    <definedName name="ALL_ORG" localSheetId="0">#REF!</definedName>
    <definedName name="ALL_ORG">#REF!</definedName>
    <definedName name="ALL_ORG_5">"#REF!"</definedName>
    <definedName name="ALL_SET" localSheetId="0">#REF!</definedName>
    <definedName name="ALL_SET">#REF!</definedName>
    <definedName name="AN">#N/A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OE_4">"#REF!"</definedName>
    <definedName name="APR" localSheetId="0">#REF!</definedName>
    <definedName name="APR">#REF!</definedName>
    <definedName name="APR_4">"#REF!"</definedName>
    <definedName name="AUG" localSheetId="0">#REF!</definedName>
    <definedName name="AUG">#REF!</definedName>
    <definedName name="AUG_4">"#REF!"</definedName>
    <definedName name="b">[4]Параметры!$F$37</definedName>
    <definedName name="B490_02" localSheetId="0">'[5]УФ-61'!#REF!</definedName>
    <definedName name="B490_02">'[5]УФ-61'!#REF!</definedName>
    <definedName name="BALEE_FLOAD" localSheetId="0">#REF!</definedName>
    <definedName name="BALEE_FLOAD">#REF!</definedName>
    <definedName name="BALEE_FLOAD_4">"#REF!"</definedName>
    <definedName name="BALEE_PROT" localSheetId="0">#REF!,#REF!,#REF!,#REF!</definedName>
    <definedName name="BALEE_PROT">#REF!,#REF!,#REF!,#REF!</definedName>
    <definedName name="BALEE_PROT_4">"#REF!,#REF!,#REF!,#REF!"</definedName>
    <definedName name="BALM_FLOAD" localSheetId="0">#REF!</definedName>
    <definedName name="BALM_FLOAD">#REF!</definedName>
    <definedName name="BALM_FLOAD_4">"#REF!"</definedName>
    <definedName name="BALM_PROT" localSheetId="0">#REF!,#REF!,#REF!,#REF!</definedName>
    <definedName name="BALM_PROT">#REF!,#REF!,#REF!,#REF!</definedName>
    <definedName name="BALM_PROT_4">"#REF!,#REF!,#REF!,#REF!"</definedName>
    <definedName name="C_STAT" localSheetId="0">[6]TEHSHEET!#REF!</definedName>
    <definedName name="C_STAT">[6]TEHSHEET!#REF!</definedName>
    <definedName name="C_STAT_4">#N/A</definedName>
    <definedName name="cc" localSheetId="0">АЭ!cc</definedName>
    <definedName name="cc">[0]!cc</definedName>
    <definedName name="cd" localSheetId="0">АЭ!cd</definedName>
    <definedName name="cd">[0]!cd</definedName>
    <definedName name="cd_4">"'рт-передача'!cd"</definedName>
    <definedName name="cjv" localSheetId="0">АЭ!cjv</definedName>
    <definedName name="cjv">[0]!cjv</definedName>
    <definedName name="com" localSheetId="0">АЭ!com</definedName>
    <definedName name="com">[0]!com</definedName>
    <definedName name="com_4">"'рт-передача'!com"</definedName>
    <definedName name="CompOt" localSheetId="0">АЭ!CompOt</definedName>
    <definedName name="CompOt">[0]!CompOt</definedName>
    <definedName name="CompOt_4">"'рт-передача'!compot"</definedName>
    <definedName name="compOT1">#N/A</definedName>
    <definedName name="CompOt2" localSheetId="0">АЭ!CompOt2</definedName>
    <definedName name="CompOt2">[0]!CompOt2</definedName>
    <definedName name="CompOt2_4">"'рт-передача'!compot2"</definedName>
    <definedName name="CompRas" localSheetId="0">АЭ!CompRas</definedName>
    <definedName name="CompRas">[0]!CompRas</definedName>
    <definedName name="CompRas_4">"'рт-передача'!compras"</definedName>
    <definedName name="CompRas1">#N/A</definedName>
    <definedName name="Contents" localSheetId="0">#REF!</definedName>
    <definedName name="Contents">#REF!</definedName>
    <definedName name="Contents_4">"#REF!"</definedName>
    <definedName name="COPY_DIAP" localSheetId="0">#REF!</definedName>
    <definedName name="COPY_DIAP">#REF!</definedName>
    <definedName name="COPY_DIAP_5">"#REF!"</definedName>
    <definedName name="ct" localSheetId="0">АЭ!ct</definedName>
    <definedName name="ct">[0]!ct</definedName>
    <definedName name="ct_4">"'рт-передача'!ct"</definedName>
    <definedName name="CUR_VER">[7]Заголовок!$B$21</definedName>
    <definedName name="cv">#N/A</definedName>
    <definedName name="d">[4]Параметры!$G$37</definedName>
    <definedName name="ď" localSheetId="0">АЭ!ď</definedName>
    <definedName name="ď">[0]!ď</definedName>
    <definedName name="ď_4">"'рт-передача'!ď"</definedName>
    <definedName name="DaNet" localSheetId="0">[8]TEHSHEET!#REF!</definedName>
    <definedName name="DaNet">[8]TEHSHEET!#REF!</definedName>
    <definedName name="DATA" localSheetId="0">#REF!</definedName>
    <definedName name="DATA">#REF!</definedName>
    <definedName name="DATA_4">"#REF!"</definedName>
    <definedName name="DATE" localSheetId="0">#REF!</definedName>
    <definedName name="DATE">#REF!</definedName>
    <definedName name="DATE_4">"#REF!"</definedName>
    <definedName name="ďď" localSheetId="0">АЭ!ďď</definedName>
    <definedName name="ďď">[0]!ďď</definedName>
    <definedName name="đđ" localSheetId="0">АЭ!đđ</definedName>
    <definedName name="đđ">[0]!đđ</definedName>
    <definedName name="ďď_4">"'рт-передача'!ďď"</definedName>
    <definedName name="đđ_4">"'рт-передача'!đđ"</definedName>
    <definedName name="đđđ" localSheetId="0">АЭ!đđđ</definedName>
    <definedName name="đđđ">[0]!đđđ</definedName>
    <definedName name="đđđ_4">"'рт-передача'!đđđ"</definedName>
    <definedName name="DEC" localSheetId="0">#REF!</definedName>
    <definedName name="DEC">#REF!</definedName>
    <definedName name="DEC_4">"#REF!"</definedName>
    <definedName name="dfrgtt">#N/A</definedName>
    <definedName name="dip" localSheetId="0">[9]FST5!$G$149:$G$165,[0]!P1_dip,[0]!P2_dip,[0]!P3_dip,[0]!P4_dip</definedName>
    <definedName name="dip">[9]FST5!$G$149:$G$165,P1_dip,P2_dip,P3_dip,P4_dip</definedName>
    <definedName name="dip_4">#N/A</definedName>
    <definedName name="dip_5">#N/A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C_4">"#REF!"</definedName>
    <definedName name="Down_range" localSheetId="0">#REF!</definedName>
    <definedName name="Down_range">#REF!</definedName>
    <definedName name="Down_range_4">"#REF!"</definedName>
    <definedName name="dsragh" localSheetId="0">АЭ!dsragh</definedName>
    <definedName name="dsragh">[0]!dsragh</definedName>
    <definedName name="dsragh_4">"'рт-передача'!dsragh"</definedName>
    <definedName name="e" localSheetId="0">[4]Параметры!#REF!</definedName>
    <definedName name="e">[4]Параметры!#REF!</definedName>
    <definedName name="ęĺ" localSheetId="0">АЭ!ęĺ</definedName>
    <definedName name="ęĺ">[0]!ęĺ</definedName>
    <definedName name="ęĺ_4">"'рт-передача'!ęĺ"</definedName>
    <definedName name="eso" localSheetId="0">[9]FST5!$G$149:$G$165,[0]!P1_eso</definedName>
    <definedName name="eso">[9]FST5!$G$149:$G$165,[0]!P1_eso</definedName>
    <definedName name="eso_4">#N/A</definedName>
    <definedName name="eso_5">#N/A</definedName>
    <definedName name="ESO_ET" localSheetId="0">#REF!</definedName>
    <definedName name="ESO_ET">#REF!</definedName>
    <definedName name="ESO_ET_4">"#REF!"</definedName>
    <definedName name="ESO_PROT" localSheetId="0">#REF!,#REF!,#REF!,АЭ!P1_ESO_PROT</definedName>
    <definedName name="ESO_PROT">#REF!,#REF!,#REF!,P1_ESO_PROT</definedName>
    <definedName name="ESO_PROT_4">"#REF!,#REF!,#REF!,P1_ESO_PROT"</definedName>
    <definedName name="ESOcom" localSheetId="0">#REF!</definedName>
    <definedName name="ESOcom">#REF!</definedName>
    <definedName name="ESOcom_4">"#REF!"</definedName>
    <definedName name="ew" localSheetId="0">АЭ!ew</definedName>
    <definedName name="ew">[0]!ew</definedName>
    <definedName name="ew_4">"'рт-передача'!ew"</definedName>
    <definedName name="f" localSheetId="0">[4]Параметры!#REF!</definedName>
    <definedName name="f">[4]Параметры!#REF!</definedName>
    <definedName name="F_ST_ET" localSheetId="0">#REF!</definedName>
    <definedName name="F_ST_ET">#REF!</definedName>
    <definedName name="F_ST_ET_4">"#REF!"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1_4">"#REF!"</definedName>
    <definedName name="F10_FST_OPT_2" localSheetId="0">#REF!</definedName>
    <definedName name="F10_FST_OPT_2">#REF!</definedName>
    <definedName name="F10_FST_OPT_2_4">"#REF!"</definedName>
    <definedName name="F10_FST_OPT_3" localSheetId="0">#REF!</definedName>
    <definedName name="F10_FST_OPT_3">#REF!</definedName>
    <definedName name="F10_FST_OPT_3_4">"#REF!"</definedName>
    <definedName name="F10_FST_OPT_4">"#REF!"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1_4">"#REF!"</definedName>
    <definedName name="F10_FST_ROZN_2" localSheetId="0">#REF!</definedName>
    <definedName name="F10_FST_ROZN_2">#REF!</definedName>
    <definedName name="F10_FST_ROZN_2_4">"#REF!"</definedName>
    <definedName name="F10_FST_ROZN_4">"#REF!"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1_4">"#REF!"</definedName>
    <definedName name="F10_MAX_OPT_2" localSheetId="0">#REF!</definedName>
    <definedName name="F10_MAX_OPT_2">#REF!</definedName>
    <definedName name="F10_MAX_OPT_2_4">"#REF!"</definedName>
    <definedName name="F10_MAX_OPT_3" localSheetId="0">#REF!</definedName>
    <definedName name="F10_MAX_OPT_3">#REF!</definedName>
    <definedName name="F10_MAX_OPT_3_4">"#REF!"</definedName>
    <definedName name="F10_MAX_OPT_4">"#REF!"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1_4">"#REF!"</definedName>
    <definedName name="F10_MAX_ROZN_2" localSheetId="0">#REF!</definedName>
    <definedName name="F10_MAX_ROZN_2">#REF!</definedName>
    <definedName name="F10_MAX_ROZN_2_4">"#REF!"</definedName>
    <definedName name="F10_MAX_ROZN_4">"#REF!"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1_4">"#REF!"</definedName>
    <definedName name="F10_MIN_OPT_2" localSheetId="0">#REF!</definedName>
    <definedName name="F10_MIN_OPT_2">#REF!</definedName>
    <definedName name="F10_MIN_OPT_2_4">"#REF!"</definedName>
    <definedName name="F10_MIN_OPT_3" localSheetId="0">#REF!</definedName>
    <definedName name="F10_MIN_OPT_3">#REF!</definedName>
    <definedName name="F10_MIN_OPT_3_4">"#REF!"</definedName>
    <definedName name="F10_MIN_OPT_4">"#REF!"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1_4">"#REF!"</definedName>
    <definedName name="F10_MIN_ROZN_2" localSheetId="0">#REF!</definedName>
    <definedName name="F10_MIN_ROZN_2">#REF!</definedName>
    <definedName name="F10_MIN_ROZN_2_4">"#REF!"</definedName>
    <definedName name="F10_MIN_ROZN_4">"#REF!"</definedName>
    <definedName name="F10_SCOPE" localSheetId="0">#REF!</definedName>
    <definedName name="F10_SCOPE">#REF!</definedName>
    <definedName name="F10_SCOPE_4">"#REF!"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1_4">"#REF!"</definedName>
    <definedName name="F9_OPT_2" localSheetId="0">#REF!</definedName>
    <definedName name="F9_OPT_2">#REF!</definedName>
    <definedName name="F9_OPT_2_4">"#REF!"</definedName>
    <definedName name="F9_OPT_3" localSheetId="0">#REF!</definedName>
    <definedName name="F9_OPT_3">#REF!</definedName>
    <definedName name="F9_OPT_3_4">"#REF!"</definedName>
    <definedName name="F9_OPT_4">"#REF!"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1_4">"#REF!"</definedName>
    <definedName name="F9_ROZN_2" localSheetId="0">#REF!</definedName>
    <definedName name="F9_ROZN_2">#REF!</definedName>
    <definedName name="F9_ROZN_2_4">"#REF!"</definedName>
    <definedName name="F9_ROZN_4">"#REF!"</definedName>
    <definedName name="F9_SC_1" localSheetId="0">[8]Топливо2009!#REF!</definedName>
    <definedName name="F9_SC_1">[8]Топливо2009!#REF!</definedName>
    <definedName name="F9_SC_2" localSheetId="0">[8]Топливо2009!#REF!</definedName>
    <definedName name="F9_SC_2">[8]Топливо2009!#REF!</definedName>
    <definedName name="F9_SC_3" localSheetId="0">[8]Топливо2009!#REF!</definedName>
    <definedName name="F9_SC_3">[8]Топливо2009!#REF!</definedName>
    <definedName name="F9_SC_4" localSheetId="0">[8]Топливо2009!#REF!</definedName>
    <definedName name="F9_SC_4">[8]Топливо2009!#REF!</definedName>
    <definedName name="F9_SC_5" localSheetId="0">[8]Топливо2009!#REF!</definedName>
    <definedName name="F9_SC_5">[8]Топливо2009!#REF!</definedName>
    <definedName name="F9_SC_6" localSheetId="0">[8]Топливо2009!#REF!</definedName>
    <definedName name="F9_SC_6">[8]Топливо2009!#REF!</definedName>
    <definedName name="F9_SCOPE" localSheetId="0">#REF!</definedName>
    <definedName name="F9_SCOPE">#REF!</definedName>
    <definedName name="F9_SCOPE_4">"#REF!"</definedName>
    <definedName name="fbgffnjfgg">#N/A</definedName>
    <definedName name="FEB" localSheetId="0">#REF!</definedName>
    <definedName name="FEB">#REF!</definedName>
    <definedName name="FEB_4">"#REF!"</definedName>
    <definedName name="fff" localSheetId="0">#REF!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 localSheetId="0">АЭ!fg</definedName>
    <definedName name="fg">[0]!fg</definedName>
    <definedName name="fg_4">"'рт-передача'!fg"</definedName>
    <definedName name="ForIns" localSheetId="0">[10]Регионы!#REF!</definedName>
    <definedName name="ForIns">[10]Регионы!#REF!</definedName>
    <definedName name="ForIns_5">#N/A</definedName>
    <definedName name="FUEL" localSheetId="0">#REF!</definedName>
    <definedName name="FUEL">#REF!</definedName>
    <definedName name="FUEL_ET" localSheetId="0">#REF!</definedName>
    <definedName name="FUEL_ET">#REF!</definedName>
    <definedName name="FUEL_ET_4">"#REF!"</definedName>
    <definedName name="FUELLIST" localSheetId="0">#REF!</definedName>
    <definedName name="FUELLIST">#REF!</definedName>
    <definedName name="FUELLIST_4">"#REF!"</definedName>
    <definedName name="g" localSheetId="0">[4]Параметры!#REF!</definedName>
    <definedName name="g">[4]Параметры!#REF!</definedName>
    <definedName name="GES" localSheetId="0">#REF!</definedName>
    <definedName name="GES">#REF!</definedName>
    <definedName name="GES_4">"#REF!"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g" localSheetId="0">АЭ!gfg</definedName>
    <definedName name="gfg">[0]!gfg</definedName>
    <definedName name="gfg_4">"'рт-передача'!gfg"</definedName>
    <definedName name="gh" localSheetId="0">АЭ!gh</definedName>
    <definedName name="gh">[0]!gh</definedName>
    <definedName name="gh_4">"'рт-передача'!gh"</definedName>
    <definedName name="ghhktyi">#N/A</definedName>
    <definedName name="GRES" localSheetId="0">#REF!</definedName>
    <definedName name="GRES">#REF!</definedName>
    <definedName name="GRES_4">"#REF!"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ety5e">#N/A</definedName>
    <definedName name="gtty" localSheetId="0">#REF!,#REF!,#REF!,АЭ!P1_ESO_PROT</definedName>
    <definedName name="gtty">#REF!,#REF!,#REF!,P1_ESO_PROT</definedName>
    <definedName name="gtty_4">"#REF!,#REF!,#REF!,P1_ESO_PROT"</definedName>
    <definedName name="h" localSheetId="0">АЭ!h</definedName>
    <definedName name="h">[0]!h</definedName>
    <definedName name="h_4">"'рт-передача'!h"</definedName>
    <definedName name="Helper_Котельные">[11]Справочники!$A$9:$A$12</definedName>
    <definedName name="Helper_ТЭС">[11]Справочники!$A$2:$A$5</definedName>
    <definedName name="Helper_ТЭС_Котельные">[12]Справочники!$A$2:$A$4,[12]Справочники!$A$16:$A$18</definedName>
    <definedName name="Helper_ФОРЭМ">[11]Справочники!$A$30:$A$35</definedName>
    <definedName name="hfte">#N/A</definedName>
    <definedName name="hghjgjgj" localSheetId="0">АЭ!hghjgjgj</definedName>
    <definedName name="hghjgjgj">[0]!hghjgjgj</definedName>
    <definedName name="hhh" localSheetId="0">АЭ!hhh</definedName>
    <definedName name="hhh">[0]!hhh</definedName>
    <definedName name="hhh_4">"'рт-передача'!hhh"</definedName>
    <definedName name="hhhhhhhhhhhhhhhhhhhhhhhhhhhhhhhhhhhhhhhhhhhhhhhhhhhhhhhhhhhhhh">#N/A</definedName>
    <definedName name="hhy" localSheetId="0">АЭ!hhy</definedName>
    <definedName name="hhy">[0]!hhy</definedName>
    <definedName name="hhy_4">"'рт-передача'!hhy"</definedName>
    <definedName name="îî" localSheetId="0">АЭ!îî</definedName>
    <definedName name="îî">[0]!îî</definedName>
    <definedName name="îî_4">"'рт-передача'!îî"</definedName>
    <definedName name="iiiiiiii">#N/A</definedName>
    <definedName name="INN" localSheetId="0">#REF!</definedName>
    <definedName name="INN">#REF!</definedName>
    <definedName name="j" localSheetId="0">АЭ!j</definedName>
    <definedName name="j">[0]!j</definedName>
    <definedName name="j_4">"'рт-передача'!j"</definedName>
    <definedName name="JAN" localSheetId="0">#REF!</definedName>
    <definedName name="JAN">#REF!</definedName>
    <definedName name="JAN_4">"#REF!"</definedName>
    <definedName name="JUL" localSheetId="0">#REF!</definedName>
    <definedName name="JUL">#REF!</definedName>
    <definedName name="JUL_4">"#REF!"</definedName>
    <definedName name="JUN" localSheetId="0">#REF!</definedName>
    <definedName name="JUN">#REF!</definedName>
    <definedName name="JUN_4">"#REF!"</definedName>
    <definedName name="k" localSheetId="0">АЭ!k</definedName>
    <definedName name="k">[0]!k</definedName>
    <definedName name="k_4">"'рт-передача'!k"</definedName>
    <definedName name="knkn.n.">#N/A</definedName>
    <definedName name="l" localSheetId="0">'[13]Вводные данные систем'!#REF!</definedName>
    <definedName name="l">'[13]Вводные данные систем'!#REF!</definedName>
    <definedName name="LINE" localSheetId="0">#REF!</definedName>
    <definedName name="LINE">#REF!</definedName>
    <definedName name="LINE2" localSheetId="0">#REF!</definedName>
    <definedName name="LINE2">#REF!</definedName>
    <definedName name="MAR" localSheetId="0">#REF!</definedName>
    <definedName name="MAR">#REF!</definedName>
    <definedName name="MAR_4">"#REF!"</definedName>
    <definedName name="MAY" localSheetId="0">#REF!</definedName>
    <definedName name="MAY">#REF!</definedName>
    <definedName name="MAY_4">"#REF!"</definedName>
    <definedName name="MmExcelLinker_6E24F10A_D93B_4197_A91F_1E8C46B84DD5" localSheetId="0">РТ передача [14]ээ!$I$76:$I$76</definedName>
    <definedName name="MmExcelLinker_6E24F10A_D93B_4197_A91F_1E8C46B84DD5">РТ передача [14]ээ!$I$76:$I$76</definedName>
    <definedName name="MmExcelLinker_6E24F10A_D93B_4197_A91F_1E8C46B84DD5_4">#N/A</definedName>
    <definedName name="MO" localSheetId="0">#REF!</definedName>
    <definedName name="MO">#REF!</definedName>
    <definedName name="MO_4">"#REF!"</definedName>
    <definedName name="MONTH" localSheetId="0">#REF!</definedName>
    <definedName name="MONTH">#REF!</definedName>
    <definedName name="MONTH_4">"#REF!"</definedName>
    <definedName name="NAME110" localSheetId="0">#REF!,#REF!,#REF!,#REF!,#REF!,#REF!,#REF!,#REF!</definedName>
    <definedName name="NAME110">#REF!,#REF!,#REF!,#REF!,#REF!,#REF!,#REF!,#REF!</definedName>
    <definedName name="NAME111" localSheetId="0">#REF!,#REF!,#REF!,#REF!,#REF!,#REF!,#REF!,#REF!</definedName>
    <definedName name="NAME111">#REF!,#REF!,#REF!,#REF!,#REF!,#REF!,#REF!,#REF!</definedName>
    <definedName name="NAME112" localSheetId="0">#REF!,#REF!,#REF!,#REF!,#REF!,#REF!,#REF!,#REF!</definedName>
    <definedName name="NAME112">#REF!,#REF!,#REF!,#REF!,#REF!,#REF!,#REF!,#REF!</definedName>
    <definedName name="NAME113" localSheetId="0">#REF!,#REF!,#REF!,#REF!,#REF!,#REF!,#REF!,#REF!</definedName>
    <definedName name="NAME113">#REF!,#REF!,#REF!,#REF!,#REF!,#REF!,#REF!,#REF!</definedName>
    <definedName name="NAME114" localSheetId="0">#REF!,#REF!,#REF!,#REF!,#REF!,#REF!,#REF!,#REF!</definedName>
    <definedName name="NAME114">#REF!,#REF!,#REF!,#REF!,#REF!,#REF!,#REF!,#REF!</definedName>
    <definedName name="NAME115" localSheetId="0">#REF!,#REF!,#REF!,#REF!,#REF!,#REF!,#REF!,#REF!</definedName>
    <definedName name="NAME115">#REF!,#REF!,#REF!,#REF!,#REF!,#REF!,#REF!,#REF!</definedName>
    <definedName name="NAME116" localSheetId="0">#REF!,#REF!,#REF!,#REF!,#REF!,#REF!,#REF!,#REF!</definedName>
    <definedName name="NAME116">#REF!,#REF!,#REF!,#REF!,#REF!,#REF!,#REF!,#REF!</definedName>
    <definedName name="NAME117" localSheetId="0">#REF!,#REF!,#REF!,#REF!,#REF!,#REF!,#REF!,#REF!</definedName>
    <definedName name="NAME117">#REF!,#REF!,#REF!,#REF!,#REF!,#REF!,#REF!,#REF!</definedName>
    <definedName name="NAME118" localSheetId="0">#REF!,#REF!,#REF!,#REF!,#REF!,#REF!,#REF!,#REF!</definedName>
    <definedName name="NAME118">#REF!,#REF!,#REF!,#REF!,#REF!,#REF!,#REF!,#REF!</definedName>
    <definedName name="NAME119" localSheetId="0">#REF!,#REF!,#REF!,#REF!,#REF!,#REF!,#REF!,#REF!</definedName>
    <definedName name="NAME119">#REF!,#REF!,#REF!,#REF!,#REF!,#REF!,#REF!,#REF!</definedName>
    <definedName name="NAME12" localSheetId="0">#REF!,#REF!,#REF!,#REF!,#REF!,#REF!,#REF!,#REF!</definedName>
    <definedName name="NAME12">#REF!,#REF!,#REF!,#REF!,#REF!,#REF!,#REF!,#REF!</definedName>
    <definedName name="NAME120" localSheetId="0">#REF!,#REF!,#REF!,#REF!,#REF!,#REF!,#REF!,#REF!</definedName>
    <definedName name="NAME120">#REF!,#REF!,#REF!,#REF!,#REF!,#REF!,#REF!,#REF!</definedName>
    <definedName name="NAME121" localSheetId="0">#REF!,#REF!,#REF!,#REF!,#REF!,#REF!,#REF!,#REF!</definedName>
    <definedName name="NAME121">#REF!,#REF!,#REF!,#REF!,#REF!,#REF!,#REF!,#REF!</definedName>
    <definedName name="NAME122" localSheetId="0">#REF!,#REF!,#REF!,#REF!,#REF!,#REF!,#REF!,#REF!</definedName>
    <definedName name="NAME122">#REF!,#REF!,#REF!,#REF!,#REF!,#REF!,#REF!,#REF!</definedName>
    <definedName name="NAME123" localSheetId="0">#REF!,#REF!,#REF!,#REF!,#REF!,#REF!,#REF!,#REF!</definedName>
    <definedName name="NAME123">#REF!,#REF!,#REF!,#REF!,#REF!,#REF!,#REF!,#REF!</definedName>
    <definedName name="NAME124" localSheetId="0">#REF!,#REF!,#REF!,#REF!,#REF!,#REF!,#REF!,#REF!</definedName>
    <definedName name="NAME124">#REF!,#REF!,#REF!,#REF!,#REF!,#REF!,#REF!,#REF!</definedName>
    <definedName name="NAME125" localSheetId="0">#REF!,#REF!,#REF!,#REF!,#REF!,#REF!,#REF!,#REF!</definedName>
    <definedName name="NAME125">#REF!,#REF!,#REF!,#REF!,#REF!,#REF!,#REF!,#REF!</definedName>
    <definedName name="NAME126" localSheetId="0">#REF!,#REF!,#REF!,#REF!,#REF!,#REF!,#REF!,#REF!</definedName>
    <definedName name="NAME126">#REF!,#REF!,#REF!,#REF!,#REF!,#REF!,#REF!,#REF!</definedName>
    <definedName name="NAME127" localSheetId="0">#REF!,#REF!,#REF!,#REF!,#REF!,#REF!,#REF!,#REF!</definedName>
    <definedName name="NAME127">#REF!,#REF!,#REF!,#REF!,#REF!,#REF!,#REF!,#REF!</definedName>
    <definedName name="NAME128" localSheetId="0">#REF!,#REF!,#REF!,#REF!,#REF!,#REF!,#REF!,#REF!</definedName>
    <definedName name="NAME128">#REF!,#REF!,#REF!,#REF!,#REF!,#REF!,#REF!,#REF!</definedName>
    <definedName name="NAME129" localSheetId="0">#REF!,#REF!,#REF!,#REF!,#REF!,#REF!,#REF!,#REF!</definedName>
    <definedName name="NAME129">#REF!,#REF!,#REF!,#REF!,#REF!,#REF!,#REF!,#REF!</definedName>
    <definedName name="NAME13" localSheetId="0">#REF!,#REF!,#REF!,#REF!,#REF!,#REF!,#REF!,#REF!</definedName>
    <definedName name="NAME13">#REF!,#REF!,#REF!,#REF!,#REF!,#REF!,#REF!,#REF!</definedName>
    <definedName name="NAME130" localSheetId="0">#REF!,#REF!,#REF!,#REF!,#REF!,#REF!,#REF!,#REF!</definedName>
    <definedName name="NAME130">#REF!,#REF!,#REF!,#REF!,#REF!,#REF!,#REF!,#REF!</definedName>
    <definedName name="NAME131" localSheetId="0">#REF!,#REF!,#REF!,#REF!,#REF!,#REF!,#REF!,#REF!</definedName>
    <definedName name="NAME131">#REF!,#REF!,#REF!,#REF!,#REF!,#REF!,#REF!,#REF!</definedName>
    <definedName name="NAME132" localSheetId="0">#REF!,#REF!,#REF!,#REF!,#REF!,#REF!,#REF!,#REF!</definedName>
    <definedName name="NAME132">#REF!,#REF!,#REF!,#REF!,#REF!,#REF!,#REF!,#REF!</definedName>
    <definedName name="NAME133" localSheetId="0">#REF!,#REF!,#REF!,#REF!,#REF!,#REF!,#REF!,#REF!</definedName>
    <definedName name="NAME133">#REF!,#REF!,#REF!,#REF!,#REF!,#REF!,#REF!,#REF!</definedName>
    <definedName name="NAME134" localSheetId="0">#REF!,#REF!,#REF!,#REF!,#REF!,#REF!,#REF!,#REF!</definedName>
    <definedName name="NAME134">#REF!,#REF!,#REF!,#REF!,#REF!,#REF!,#REF!,#REF!</definedName>
    <definedName name="NAME135" localSheetId="0">#REF!,#REF!,#REF!,#REF!,#REF!,#REF!,#REF!,#REF!</definedName>
    <definedName name="NAME135">#REF!,#REF!,#REF!,#REF!,#REF!,#REF!,#REF!,#REF!</definedName>
    <definedName name="NAME136" localSheetId="0">#REF!,#REF!,#REF!,#REF!,#REF!,#REF!,#REF!,#REF!</definedName>
    <definedName name="NAME136">#REF!,#REF!,#REF!,#REF!,#REF!,#REF!,#REF!,#REF!</definedName>
    <definedName name="NAME137" localSheetId="0">#REF!,#REF!,#REF!,#REF!,#REF!,#REF!,#REF!,#REF!</definedName>
    <definedName name="NAME137">#REF!,#REF!,#REF!,#REF!,#REF!,#REF!,#REF!,#REF!</definedName>
    <definedName name="NAME138" localSheetId="0">#REF!,#REF!,#REF!,#REF!,#REF!,#REF!,#REF!,#REF!</definedName>
    <definedName name="NAME138">#REF!,#REF!,#REF!,#REF!,#REF!,#REF!,#REF!,#REF!</definedName>
    <definedName name="NAME139" localSheetId="0">#REF!,#REF!,#REF!,#REF!,#REF!,#REF!,#REF!,#REF!</definedName>
    <definedName name="NAME139">#REF!,#REF!,#REF!,#REF!,#REF!,#REF!,#REF!,#REF!</definedName>
    <definedName name="NAME14" localSheetId="0">#REF!,#REF!,#REF!,#REF!,#REF!,#REF!,#REF!,#REF!</definedName>
    <definedName name="NAME14">#REF!,#REF!,#REF!,#REF!,#REF!,#REF!,#REF!,#REF!</definedName>
    <definedName name="NAME140" localSheetId="0">#REF!,#REF!,#REF!,#REF!,#REF!,#REF!,#REF!,#REF!</definedName>
    <definedName name="NAME140">#REF!,#REF!,#REF!,#REF!,#REF!,#REF!,#REF!,#REF!</definedName>
    <definedName name="NAME141" localSheetId="0">#REF!,#REF!,#REF!,#REF!,#REF!,#REF!,#REF!,#REF!</definedName>
    <definedName name="NAME141">#REF!,#REF!,#REF!,#REF!,#REF!,#REF!,#REF!,#REF!</definedName>
    <definedName name="NAME142" localSheetId="0">#REF!,#REF!,#REF!,#REF!,#REF!,#REF!,#REF!,#REF!</definedName>
    <definedName name="NAME142">#REF!,#REF!,#REF!,#REF!,#REF!,#REF!,#REF!,#REF!</definedName>
    <definedName name="NAME143" localSheetId="0">#REF!,#REF!,#REF!,#REF!,#REF!,#REF!,#REF!,#REF!</definedName>
    <definedName name="NAME143">#REF!,#REF!,#REF!,#REF!,#REF!,#REF!,#REF!,#REF!</definedName>
    <definedName name="NAME144" localSheetId="0">#REF!,#REF!,#REF!,#REF!,#REF!,#REF!,#REF!,#REF!</definedName>
    <definedName name="NAME144">#REF!,#REF!,#REF!,#REF!,#REF!,#REF!,#REF!,#REF!</definedName>
    <definedName name="NAME145" localSheetId="0">#REF!,#REF!,#REF!,#REF!,#REF!,#REF!,#REF!,#REF!</definedName>
    <definedName name="NAME145">#REF!,#REF!,#REF!,#REF!,#REF!,#REF!,#REF!,#REF!</definedName>
    <definedName name="NAME146" localSheetId="0">#REF!,#REF!,#REF!,#REF!,#REF!,#REF!,#REF!,#REF!</definedName>
    <definedName name="NAME146">#REF!,#REF!,#REF!,#REF!,#REF!,#REF!,#REF!,#REF!</definedName>
    <definedName name="NAME147" localSheetId="0">#REF!,#REF!,#REF!,#REF!,#REF!,#REF!,#REF!,#REF!</definedName>
    <definedName name="NAME147">#REF!,#REF!,#REF!,#REF!,#REF!,#REF!,#REF!,#REF!</definedName>
    <definedName name="NAME148" localSheetId="0">#REF!,#REF!,#REF!,#REF!,#REF!,#REF!,#REF!,#REF!</definedName>
    <definedName name="NAME148">#REF!,#REF!,#REF!,#REF!,#REF!,#REF!,#REF!,#REF!</definedName>
    <definedName name="NAME149" localSheetId="0">#REF!,#REF!,#REF!,#REF!,#REF!,#REF!,#REF!,#REF!</definedName>
    <definedName name="NAME149">#REF!,#REF!,#REF!,#REF!,#REF!,#REF!,#REF!,#REF!</definedName>
    <definedName name="NAME15" localSheetId="0">#REF!,#REF!,#REF!,#REF!,#REF!,#REF!,#REF!,#REF!</definedName>
    <definedName name="NAME15">#REF!,#REF!,#REF!,#REF!,#REF!,#REF!,#REF!,#REF!</definedName>
    <definedName name="NAME150" localSheetId="0">#REF!,#REF!,#REF!,#REF!,#REF!,#REF!,#REF!,#REF!</definedName>
    <definedName name="NAME150">#REF!,#REF!,#REF!,#REF!,#REF!,#REF!,#REF!,#REF!</definedName>
    <definedName name="NAME151" localSheetId="0">#REF!,#REF!,#REF!,#REF!,#REF!,#REF!,#REF!,#REF!</definedName>
    <definedName name="NAME151">#REF!,#REF!,#REF!,#REF!,#REF!,#REF!,#REF!,#REF!</definedName>
    <definedName name="NAME152" localSheetId="0">#REF!,#REF!,#REF!,#REF!,#REF!,#REF!,#REF!,#REF!</definedName>
    <definedName name="NAME152">#REF!,#REF!,#REF!,#REF!,#REF!,#REF!,#REF!,#REF!</definedName>
    <definedName name="NAME153" localSheetId="0">#REF!,#REF!,#REF!,#REF!,#REF!,#REF!,#REF!,#REF!</definedName>
    <definedName name="NAME153">#REF!,#REF!,#REF!,#REF!,#REF!,#REF!,#REF!,#REF!</definedName>
    <definedName name="NAME154" localSheetId="0">#REF!,#REF!,#REF!,#REF!,#REF!,#REF!,#REF!,#REF!</definedName>
    <definedName name="NAME154">#REF!,#REF!,#REF!,#REF!,#REF!,#REF!,#REF!,#REF!</definedName>
    <definedName name="NAME155" localSheetId="0">#REF!,#REF!,#REF!,#REF!,#REF!,#REF!,#REF!,#REF!</definedName>
    <definedName name="NAME155">#REF!,#REF!,#REF!,#REF!,#REF!,#REF!,#REF!,#REF!</definedName>
    <definedName name="NAME156" localSheetId="0">#REF!,#REF!,#REF!,#REF!,#REF!,#REF!,#REF!,#REF!</definedName>
    <definedName name="NAME156">#REF!,#REF!,#REF!,#REF!,#REF!,#REF!,#REF!,#REF!</definedName>
    <definedName name="NAME157" localSheetId="0">#REF!,#REF!,#REF!,#REF!,#REF!,#REF!,#REF!,#REF!</definedName>
    <definedName name="NAME157">#REF!,#REF!,#REF!,#REF!,#REF!,#REF!,#REF!,#REF!</definedName>
    <definedName name="NAME158" localSheetId="0">#REF!,#REF!,#REF!,#REF!,#REF!,#REF!,#REF!,#REF!</definedName>
    <definedName name="NAME158">#REF!,#REF!,#REF!,#REF!,#REF!,#REF!,#REF!,#REF!</definedName>
    <definedName name="NAME159" localSheetId="0">#REF!,#REF!,#REF!,#REF!,#REF!,#REF!,#REF!,#REF!</definedName>
    <definedName name="NAME159">#REF!,#REF!,#REF!,#REF!,#REF!,#REF!,#REF!,#REF!</definedName>
    <definedName name="NAME16" localSheetId="0">#REF!,#REF!,#REF!,#REF!,#REF!,#REF!,#REF!,#REF!</definedName>
    <definedName name="NAME16">#REF!,#REF!,#REF!,#REF!,#REF!,#REF!,#REF!,#REF!</definedName>
    <definedName name="NAME160" localSheetId="0">#REF!,#REF!,#REF!,#REF!,#REF!,#REF!,#REF!,#REF!</definedName>
    <definedName name="NAME160">#REF!,#REF!,#REF!,#REF!,#REF!,#REF!,#REF!,#REF!</definedName>
    <definedName name="NAME161" localSheetId="0">#REF!,#REF!,#REF!,#REF!,#REF!,#REF!,#REF!,#REF!</definedName>
    <definedName name="NAME161">#REF!,#REF!,#REF!,#REF!,#REF!,#REF!,#REF!,#REF!</definedName>
    <definedName name="NAME162" localSheetId="0">#REF!,#REF!,#REF!,#REF!,#REF!,#REF!,#REF!,#REF!</definedName>
    <definedName name="NAME162">#REF!,#REF!,#REF!,#REF!,#REF!,#REF!,#REF!,#REF!</definedName>
    <definedName name="NAME17" localSheetId="0">#REF!,#REF!,#REF!,#REF!,#REF!,#REF!,#REF!,#REF!</definedName>
    <definedName name="NAME17">#REF!,#REF!,#REF!,#REF!,#REF!,#REF!,#REF!,#REF!</definedName>
    <definedName name="NAME18" localSheetId="0">#REF!,#REF!,#REF!,#REF!,#REF!,#REF!,#REF!,#REF!</definedName>
    <definedName name="NAME18">#REF!,#REF!,#REF!,#REF!,#REF!,#REF!,#REF!,#REF!</definedName>
    <definedName name="NAME19" localSheetId="0">#REF!,#REF!,#REF!,#REF!,#REF!,#REF!,#REF!,#REF!</definedName>
    <definedName name="NAME19">#REF!,#REF!,#REF!,#REF!,#REF!,#REF!,#REF!,#REF!</definedName>
    <definedName name="NAME210" localSheetId="0">#REF!,#REF!,#REF!,#REF!,#REF!,#REF!,#REF!</definedName>
    <definedName name="NAME210">#REF!,#REF!,#REF!,#REF!,#REF!,#REF!,#REF!</definedName>
    <definedName name="NAME211" localSheetId="0">#REF!,#REF!,#REF!,#REF!,#REF!,#REF!,#REF!</definedName>
    <definedName name="NAME211">#REF!,#REF!,#REF!,#REF!,#REF!,#REF!,#REF!</definedName>
    <definedName name="NAME212" localSheetId="0">#REF!,#REF!,#REF!,#REF!,#REF!,#REF!,#REF!</definedName>
    <definedName name="NAME212">#REF!,#REF!,#REF!,#REF!,#REF!,#REF!,#REF!</definedName>
    <definedName name="NAME213" localSheetId="0">#REF!,#REF!,#REF!,#REF!,#REF!,#REF!,#REF!</definedName>
    <definedName name="NAME213">#REF!,#REF!,#REF!,#REF!,#REF!,#REF!,#REF!</definedName>
    <definedName name="NAME214" localSheetId="0">#REF!,#REF!,#REF!,#REF!,#REF!,#REF!,#REF!</definedName>
    <definedName name="NAME214">#REF!,#REF!,#REF!,#REF!,#REF!,#REF!,#REF!</definedName>
    <definedName name="NAME215" localSheetId="0">#REF!,#REF!,#REF!,#REF!,#REF!,#REF!,#REF!</definedName>
    <definedName name="NAME215">#REF!,#REF!,#REF!,#REF!,#REF!,#REF!,#REF!</definedName>
    <definedName name="NAME216" localSheetId="0">#REF!,#REF!,#REF!,#REF!,#REF!,#REF!,#REF!</definedName>
    <definedName name="NAME216">#REF!,#REF!,#REF!,#REF!,#REF!,#REF!,#REF!</definedName>
    <definedName name="NAME217" localSheetId="0">#REF!,#REF!,#REF!,#REF!,#REF!,#REF!,#REF!</definedName>
    <definedName name="NAME217">#REF!,#REF!,#REF!,#REF!,#REF!,#REF!,#REF!</definedName>
    <definedName name="NAME218" localSheetId="0">#REF!,#REF!,#REF!,#REF!,#REF!,#REF!,#REF!</definedName>
    <definedName name="NAME218">#REF!,#REF!,#REF!,#REF!,#REF!,#REF!,#REF!</definedName>
    <definedName name="NAME219" localSheetId="0">#REF!,#REF!,#REF!,#REF!,#REF!,#REF!,#REF!</definedName>
    <definedName name="NAME219">#REF!,#REF!,#REF!,#REF!,#REF!,#REF!,#REF!</definedName>
    <definedName name="NAME22" localSheetId="0">#REF!</definedName>
    <definedName name="NAME22">#REF!</definedName>
    <definedName name="NAME220" localSheetId="0">#REF!,#REF!,#REF!,#REF!,#REF!,#REF!,#REF!</definedName>
    <definedName name="NAME220">#REF!,#REF!,#REF!,#REF!,#REF!,#REF!,#REF!</definedName>
    <definedName name="NAME221" localSheetId="0">#REF!,#REF!,#REF!,#REF!,#REF!,#REF!,#REF!</definedName>
    <definedName name="NAME221">#REF!,#REF!,#REF!,#REF!,#REF!,#REF!,#REF!</definedName>
    <definedName name="NAME222" localSheetId="0">#REF!,#REF!,#REF!,#REF!,#REF!,#REF!,#REF!</definedName>
    <definedName name="NAME222">#REF!,#REF!,#REF!,#REF!,#REF!,#REF!,#REF!</definedName>
    <definedName name="NAME223" localSheetId="0">#REF!,#REF!,#REF!,#REF!,#REF!,#REF!,#REF!</definedName>
    <definedName name="NAME223">#REF!,#REF!,#REF!,#REF!,#REF!,#REF!,#REF!</definedName>
    <definedName name="NAME224" localSheetId="0">#REF!,#REF!,#REF!,#REF!,#REF!,#REF!,#REF!</definedName>
    <definedName name="NAME224">#REF!,#REF!,#REF!,#REF!,#REF!,#REF!,#REF!</definedName>
    <definedName name="NAME225" localSheetId="0">#REF!,#REF!,#REF!,#REF!,#REF!,#REF!,#REF!</definedName>
    <definedName name="NAME225">#REF!,#REF!,#REF!,#REF!,#REF!,#REF!,#REF!</definedName>
    <definedName name="NAME226" localSheetId="0">#REF!,#REF!,#REF!,#REF!,#REF!,#REF!,#REF!</definedName>
    <definedName name="NAME226">#REF!,#REF!,#REF!,#REF!,#REF!,#REF!,#REF!</definedName>
    <definedName name="NAME227" localSheetId="0">#REF!,#REF!,#REF!,#REF!,#REF!,#REF!,#REF!</definedName>
    <definedName name="NAME227">#REF!,#REF!,#REF!,#REF!,#REF!,#REF!,#REF!</definedName>
    <definedName name="NAME228" localSheetId="0">#REF!,#REF!,#REF!,#REF!,#REF!,#REF!,#REF!</definedName>
    <definedName name="NAME228">#REF!,#REF!,#REF!,#REF!,#REF!,#REF!,#REF!</definedName>
    <definedName name="NAME229" localSheetId="0">#REF!,#REF!,#REF!,#REF!,#REF!,#REF!,#REF!</definedName>
    <definedName name="NAME229">#REF!,#REF!,#REF!,#REF!,#REF!,#REF!,#REF!</definedName>
    <definedName name="NAME23" localSheetId="0">#REF!,#REF!,#REF!,#REF!,#REF!,#REF!,#REF!</definedName>
    <definedName name="NAME23">#REF!,#REF!,#REF!,#REF!,#REF!,#REF!,#REF!</definedName>
    <definedName name="NAME230" localSheetId="0">#REF!,#REF!,#REF!,#REF!,#REF!,#REF!,#REF!</definedName>
    <definedName name="NAME230">#REF!,#REF!,#REF!,#REF!,#REF!,#REF!,#REF!</definedName>
    <definedName name="NAME231" localSheetId="0">#REF!,#REF!,#REF!,#REF!,#REF!,#REF!,#REF!</definedName>
    <definedName name="NAME231">#REF!,#REF!,#REF!,#REF!,#REF!,#REF!,#REF!</definedName>
    <definedName name="NAME232" localSheetId="0">#REF!,#REF!,#REF!,#REF!,#REF!,#REF!,#REF!</definedName>
    <definedName name="NAME232">#REF!,#REF!,#REF!,#REF!,#REF!,#REF!,#REF!</definedName>
    <definedName name="NAME233" localSheetId="0">#REF!,#REF!,#REF!,#REF!,#REF!,#REF!,#REF!</definedName>
    <definedName name="NAME233">#REF!,#REF!,#REF!,#REF!,#REF!,#REF!,#REF!</definedName>
    <definedName name="NAME234" localSheetId="0">#REF!,#REF!,#REF!,#REF!,#REF!,#REF!,#REF!</definedName>
    <definedName name="NAME234">#REF!,#REF!,#REF!,#REF!,#REF!,#REF!,#REF!</definedName>
    <definedName name="NAME235" localSheetId="0">#REF!,#REF!,#REF!,#REF!,#REF!,#REF!,#REF!</definedName>
    <definedName name="NAME235">#REF!,#REF!,#REF!,#REF!,#REF!,#REF!,#REF!</definedName>
    <definedName name="NAME236" localSheetId="0">#REF!,#REF!,#REF!,#REF!,#REF!,#REF!,#REF!</definedName>
    <definedName name="NAME236">#REF!,#REF!,#REF!,#REF!,#REF!,#REF!,#REF!</definedName>
    <definedName name="NAME237" localSheetId="0">#REF!,#REF!,#REF!,#REF!,#REF!,#REF!,#REF!</definedName>
    <definedName name="NAME237">#REF!,#REF!,#REF!,#REF!,#REF!,#REF!,#REF!</definedName>
    <definedName name="NAME238" localSheetId="0">#REF!,#REF!,#REF!,#REF!,#REF!,#REF!,#REF!</definedName>
    <definedName name="NAME238">#REF!,#REF!,#REF!,#REF!,#REF!,#REF!,#REF!</definedName>
    <definedName name="NAME239" localSheetId="0">#REF!,#REF!,#REF!,#REF!,#REF!,#REF!,#REF!</definedName>
    <definedName name="NAME239">#REF!,#REF!,#REF!,#REF!,#REF!,#REF!,#REF!</definedName>
    <definedName name="NAME24" localSheetId="0">#REF!,#REF!,#REF!,#REF!,#REF!,#REF!,#REF!</definedName>
    <definedName name="NAME24">#REF!,#REF!,#REF!,#REF!,#REF!,#REF!,#REF!</definedName>
    <definedName name="NAME240" localSheetId="0">#REF!,#REF!,#REF!,#REF!,#REF!,#REF!,#REF!</definedName>
    <definedName name="NAME240">#REF!,#REF!,#REF!,#REF!,#REF!,#REF!,#REF!</definedName>
    <definedName name="NAME241" localSheetId="0">#REF!,#REF!,#REF!,#REF!,#REF!,#REF!,#REF!</definedName>
    <definedName name="NAME241">#REF!,#REF!,#REF!,#REF!,#REF!,#REF!,#REF!</definedName>
    <definedName name="NAME242" localSheetId="0">#REF!,#REF!,#REF!,#REF!,#REF!,#REF!,#REF!</definedName>
    <definedName name="NAME242">#REF!,#REF!,#REF!,#REF!,#REF!,#REF!,#REF!</definedName>
    <definedName name="NAME243" localSheetId="0">#REF!,#REF!,#REF!,#REF!,#REF!,#REF!,#REF!</definedName>
    <definedName name="NAME243">#REF!,#REF!,#REF!,#REF!,#REF!,#REF!,#REF!</definedName>
    <definedName name="NAME244" localSheetId="0">#REF!,#REF!,#REF!,#REF!,#REF!,#REF!,#REF!</definedName>
    <definedName name="NAME244">#REF!,#REF!,#REF!,#REF!,#REF!,#REF!,#REF!</definedName>
    <definedName name="NAME245" localSheetId="0">#REF!,#REF!,#REF!,#REF!,#REF!,#REF!,#REF!</definedName>
    <definedName name="NAME245">#REF!,#REF!,#REF!,#REF!,#REF!,#REF!,#REF!</definedName>
    <definedName name="NAME246" localSheetId="0">#REF!,#REF!,#REF!,#REF!,#REF!,#REF!,#REF!</definedName>
    <definedName name="NAME246">#REF!,#REF!,#REF!,#REF!,#REF!,#REF!,#REF!</definedName>
    <definedName name="NAME247" localSheetId="0">#REF!,#REF!,#REF!,#REF!,#REF!,#REF!,#REF!</definedName>
    <definedName name="NAME247">#REF!,#REF!,#REF!,#REF!,#REF!,#REF!,#REF!</definedName>
    <definedName name="NAME248" localSheetId="0">#REF!,#REF!,#REF!,#REF!,#REF!,#REF!,#REF!</definedName>
    <definedName name="NAME248">#REF!,#REF!,#REF!,#REF!,#REF!,#REF!,#REF!</definedName>
    <definedName name="NAME249" localSheetId="0">#REF!,#REF!,#REF!,#REF!,#REF!,#REF!,#REF!</definedName>
    <definedName name="NAME249">#REF!,#REF!,#REF!,#REF!,#REF!,#REF!,#REF!</definedName>
    <definedName name="NAME25" localSheetId="0">#REF!,#REF!,#REF!,#REF!,#REF!,#REF!,#REF!</definedName>
    <definedName name="NAME25">#REF!,#REF!,#REF!,#REF!,#REF!,#REF!,#REF!</definedName>
    <definedName name="NAME250" localSheetId="0">#REF!,#REF!,#REF!,#REF!,#REF!,#REF!,#REF!</definedName>
    <definedName name="NAME250">#REF!,#REF!,#REF!,#REF!,#REF!,#REF!,#REF!</definedName>
    <definedName name="NAME251" localSheetId="0">#REF!,#REF!,#REF!,#REF!,#REF!,#REF!,#REF!</definedName>
    <definedName name="NAME251">#REF!,#REF!,#REF!,#REF!,#REF!,#REF!,#REF!</definedName>
    <definedName name="NAME252" localSheetId="0">#REF!,#REF!,#REF!,#REF!,#REF!,#REF!,#REF!</definedName>
    <definedName name="NAME252">#REF!,#REF!,#REF!,#REF!,#REF!,#REF!,#REF!</definedName>
    <definedName name="NAME253" localSheetId="0">#REF!,#REF!,#REF!,#REF!,#REF!,#REF!,#REF!</definedName>
    <definedName name="NAME253">#REF!,#REF!,#REF!,#REF!,#REF!,#REF!,#REF!</definedName>
    <definedName name="NAME254" localSheetId="0">#REF!,#REF!,#REF!,#REF!,#REF!,#REF!,#REF!</definedName>
    <definedName name="NAME254">#REF!,#REF!,#REF!,#REF!,#REF!,#REF!,#REF!</definedName>
    <definedName name="NAME255" localSheetId="0">#REF!,#REF!,#REF!,#REF!,#REF!,#REF!,#REF!</definedName>
    <definedName name="NAME255">#REF!,#REF!,#REF!,#REF!,#REF!,#REF!,#REF!</definedName>
    <definedName name="NAME256" localSheetId="0">#REF!,#REF!,#REF!,#REF!,#REF!,#REF!,#REF!</definedName>
    <definedName name="NAME256">#REF!,#REF!,#REF!,#REF!,#REF!,#REF!,#REF!</definedName>
    <definedName name="NAME257" localSheetId="0">#REF!,#REF!,#REF!,#REF!,#REF!,#REF!,#REF!</definedName>
    <definedName name="NAME257">#REF!,#REF!,#REF!,#REF!,#REF!,#REF!,#REF!</definedName>
    <definedName name="NAME258" localSheetId="0">#REF!,#REF!,#REF!,#REF!,#REF!,#REF!,#REF!</definedName>
    <definedName name="NAME258">#REF!,#REF!,#REF!,#REF!,#REF!,#REF!,#REF!</definedName>
    <definedName name="NAME259" localSheetId="0">#REF!,#REF!,#REF!,#REF!,#REF!,#REF!,#REF!</definedName>
    <definedName name="NAME259">#REF!,#REF!,#REF!,#REF!,#REF!,#REF!,#REF!</definedName>
    <definedName name="NAME26" localSheetId="0">#REF!,#REF!,#REF!,#REF!,#REF!,#REF!,#REF!</definedName>
    <definedName name="NAME26">#REF!,#REF!,#REF!,#REF!,#REF!,#REF!,#REF!</definedName>
    <definedName name="NAME260" localSheetId="0">#REF!,#REF!,#REF!,#REF!,#REF!,#REF!,#REF!</definedName>
    <definedName name="NAME260">#REF!,#REF!,#REF!,#REF!,#REF!,#REF!,#REF!</definedName>
    <definedName name="NAME261" localSheetId="0">#REF!,#REF!,#REF!,#REF!,#REF!,#REF!,#REF!</definedName>
    <definedName name="NAME261">#REF!,#REF!,#REF!,#REF!,#REF!,#REF!,#REF!</definedName>
    <definedName name="NAME262" localSheetId="0">#REF!,#REF!,#REF!,#REF!,#REF!,#REF!,#REF!</definedName>
    <definedName name="NAME262">#REF!,#REF!,#REF!,#REF!,#REF!,#REF!,#REF!</definedName>
    <definedName name="NAME27" localSheetId="0">#REF!,#REF!,#REF!,#REF!,#REF!,#REF!,#REF!</definedName>
    <definedName name="NAME27">#REF!,#REF!,#REF!,#REF!,#REF!,#REF!,#REF!</definedName>
    <definedName name="NAME28" localSheetId="0">#REF!,#REF!,#REF!,#REF!,#REF!,#REF!,#REF!</definedName>
    <definedName name="NAME28">#REF!,#REF!,#REF!,#REF!,#REF!,#REF!,#REF!</definedName>
    <definedName name="NAME29" localSheetId="0">#REF!,#REF!,#REF!,#REF!,#REF!,#REF!,#REF!</definedName>
    <definedName name="NAME29">#REF!,#REF!,#REF!,#REF!,#REF!,#REF!,#REF!</definedName>
    <definedName name="Names" localSheetId="0">#REF!</definedName>
    <definedName name="Names">#REF!</definedName>
    <definedName name="ňđĺňčé" localSheetId="0">#REF!</definedName>
    <definedName name="ňđĺňčé">#REF!</definedName>
    <definedName name="net" localSheetId="0">[9]FST5!$G$100:$G$116,[0]!P1_net</definedName>
    <definedName name="net">[9]FST5!$G$100:$G$116,[0]!P1_net</definedName>
    <definedName name="net_4">#N/A</definedName>
    <definedName name="net_5">#N/A</definedName>
    <definedName name="NET_INV" localSheetId="0">[15]TEHSHEET!#REF!</definedName>
    <definedName name="NET_INV">[15]TEHSHEET!#REF!</definedName>
    <definedName name="NET_ORG" localSheetId="0">[15]TEHSHEET!#REF!</definedName>
    <definedName name="NET_ORG">[15]TEHSHEET!#REF!</definedName>
    <definedName name="NET_W" localSheetId="0">[15]TEHSHEET!#REF!</definedName>
    <definedName name="NET_W">[15]TEHSHEET!#REF!</definedName>
    <definedName name="NETORG" localSheetId="0">#REF!</definedName>
    <definedName name="NETORG">#REF!</definedName>
    <definedName name="nfyz" localSheetId="0">АЭ!nfyz</definedName>
    <definedName name="nfyz">[0]!nfyz</definedName>
    <definedName name="nfyz_4">"'рт-передача'!nfyz"</definedName>
    <definedName name="NOM" localSheetId="0">#REF!</definedName>
    <definedName name="NOM">#REF!</definedName>
    <definedName name="NOM_4">"#REF!"</definedName>
    <definedName name="NOV" localSheetId="0">#REF!</definedName>
    <definedName name="NOV">#REF!</definedName>
    <definedName name="NOV_4">"#REF!"</definedName>
    <definedName name="NSRF" localSheetId="0">#REF!</definedName>
    <definedName name="NSRF">#REF!</definedName>
    <definedName name="NSRF_5">"#REF!"</definedName>
    <definedName name="Num" localSheetId="0">#REF!</definedName>
    <definedName name="Num">#REF!</definedName>
    <definedName name="Num_4">"#REF!"</definedName>
    <definedName name="NVV" localSheetId="0">#REF!</definedName>
    <definedName name="NVV">#REF!</definedName>
    <definedName name="Nотп_нн_смежн" localSheetId="0">#REF!</definedName>
    <definedName name="Nотп_нн_смежн">#REF!</definedName>
    <definedName name="Nотп_сн1_смежн" localSheetId="0">#REF!</definedName>
    <definedName name="Nотп_сн1_смежн">#REF!</definedName>
    <definedName name="Nотп_сн2_смежн" localSheetId="0">#REF!</definedName>
    <definedName name="Nотп_сн2_смежн">#REF!</definedName>
    <definedName name="Nотп_сн2_СН1" localSheetId="0">#REF!</definedName>
    <definedName name="Nотп_сн2_СН1">#REF!</definedName>
    <definedName name="Nпост_вн" localSheetId="0">#REF!</definedName>
    <definedName name="Nпост_вн">#REF!</definedName>
    <definedName name="Nпост_нн" localSheetId="0">#REF!</definedName>
    <definedName name="Nпост_нн">#REF!</definedName>
    <definedName name="Nпост_сн1" localSheetId="0">#REF!</definedName>
    <definedName name="Nпост_сн1">#REF!</definedName>
    <definedName name="Nпост_сн2" localSheetId="0">#REF!</definedName>
    <definedName name="Nпост_сн2">#REF!</definedName>
    <definedName name="o" localSheetId="0">АЭ!o</definedName>
    <definedName name="o">[0]!o</definedName>
    <definedName name="o_4">"'рт-передача'!o"</definedName>
    <definedName name="OCT" localSheetId="0">#REF!</definedName>
    <definedName name="OCT">#REF!</definedName>
    <definedName name="OCT_4">"#REF!"</definedName>
    <definedName name="OKTMO" localSheetId="0">#REF!</definedName>
    <definedName name="OKTMO">#REF!</definedName>
    <definedName name="OKTMO_4">"#REF!"</definedName>
    <definedName name="öó" localSheetId="0">АЭ!öó</definedName>
    <definedName name="öó">[0]!öó</definedName>
    <definedName name="öó_4">"'рт-передача'!öó"</definedName>
    <definedName name="ORE" localSheetId="0">#REF!</definedName>
    <definedName name="ORE">#REF!</definedName>
    <definedName name="ORE_4">"#REF!"</definedName>
    <definedName name="ORG" localSheetId="0">[10]Справочники!#REF!</definedName>
    <definedName name="ORG">[10]Справочники!#REF!</definedName>
    <definedName name="ORG_5">#N/A</definedName>
    <definedName name="Org_list" localSheetId="0">#REF!</definedName>
    <definedName name="Org_list">#REF!</definedName>
    <definedName name="ORG_U" localSheetId="0">#REF!</definedName>
    <definedName name="ORG_U">#REF!</definedName>
    <definedName name="ORGBLR" localSheetId="0">#REF!</definedName>
    <definedName name="ORGBLR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p" localSheetId="0">'[13]Вводные данные систем'!#REF!</definedName>
    <definedName name="p">'[13]Вводные данные систем'!#REF!</definedName>
    <definedName name="P1_dip" hidden="1">[9]FST5!$G$167:$G$172,[9]FST5!$G$174:$G$175,[9]FST5!$G$177:$G$180,[9]FST5!$G$182,[9]FST5!$G$184:$G$188,[9]FST5!$G$190,[9]FST5!$G$192:$G$194</definedName>
    <definedName name="P1_eso" hidden="1">[16]FST5!$G$167:$G$172,[16]FST5!$G$174:$G$175,[16]FST5!$G$177:$G$180,[16]FST5!$G$182,[16]FST5!$G$184:$G$188,[16]FST5!$G$190,[16]FST5!$G$192:$G$194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[16]FST5!$G$118:$G$123,[16]FST5!$G$125:$G$126,[16]FST5!$G$128:$G$131,[16]FST5!$G$133,[16]FST5!$G$135:$G$139,[16]FST5!$G$141,[16]FST5!$G$143:$G$145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>'[17]16'!$E$15:$I$16,'[17]16'!$E$18:$I$20,'[17]16'!$E$23:$I$23,'[17]16'!$E$26:$I$26,'[17]16'!$E$29:$I$29,'[17]16'!$E$32:$I$32,'[17]16'!$E$35:$I$35,'[17]16'!$B$34,'[17]16'!$B$37</definedName>
    <definedName name="P1_SCOPE_17_PRT">'[17]17'!$E$13:$H$21,'[17]17'!$J$9:$J$11,'[17]17'!$J$13:$J$21,'[17]17'!$E$24:$H$26,'[17]17'!$E$28:$H$36,'[17]17'!$J$24:$M$26,'[17]17'!$J$28:$M$36,'[17]17'!$E$39:$H$41</definedName>
    <definedName name="P1_SCOPE_4_PRT">'[17]4'!$F$23:$I$23,'[17]4'!$F$25:$I$25,'[17]4'!$F$27:$I$31,'[17]4'!$K$14:$N$20,'[17]4'!$K$23:$N$23,'[17]4'!$K$25:$N$25,'[17]4'!$K$27:$N$31,'[17]4'!$P$14:$S$20,'[17]4'!$P$23:$S$23</definedName>
    <definedName name="P1_SCOPE_5_PRT">'[17]5'!$F$23:$I$23,'[17]5'!$F$25:$I$25,'[17]5'!$F$27:$I$31,'[17]5'!$K$14:$N$21,'[17]5'!$K$23:$N$23,'[17]5'!$K$25:$N$25,'[17]5'!$K$27:$N$31,'[17]5'!$P$14:$S$21,'[17]5'!$P$23:$S$23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[18]Регионы!#REF!,[18]Регионы!#REF!,[18]Регионы!#REF!,[18]Регионы!#REF!,[18]Регионы!#REF!,[18]Регионы!#REF!</definedName>
    <definedName name="P1_SCOPE_DOP" hidden="1">[18]Регионы!#REF!,[18]Регионы!#REF!,[18]Регионы!#REF!,[18]Регионы!#REF!,[18]Регионы!#REF!,[18]Регионы!#REF!</definedName>
    <definedName name="P1_SCOPE_F1_PRT">'[17]Ф-1 (для АО-энерго)'!$D$74:$E$84,'[17]Ф-1 (для АО-энерго)'!$D$71:$E$72,'[17]Ф-1 (для АО-энерго)'!$D$66:$E$69,'[17]Ф-1 (для АО-энерго)'!$D$61:$E$64</definedName>
    <definedName name="P1_SCOPE_F2_PRT">'[17]Ф-2 (для АО-энерго)'!$G$56,'[17]Ф-2 (для АО-энерго)'!$E$55:$E$56,'[17]Ф-2 (для АО-энерго)'!$F$55:$G$55,'[17]Ф-2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localSheetId="0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>[17]перекрестка!$H$15:$H$19,[17]перекрестка!$H$21:$H$25,[17]перекрестка!$J$14:$J$25,[17]перекрестка!$K$15:$K$19,[17]перекрестка!$K$21:$K$25</definedName>
    <definedName name="P1_SCOPE_REGS" localSheetId="0" hidden="1">#REF!,#REF!,#REF!,#REF!,#REF!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>#REF!,#REF!,#REF!,#REF!,#REF!,#REF!,#REF!</definedName>
    <definedName name="P1_SCOPE_SV_LD">#REF!,#REF!,#REF!,#REF!,#REF!,#REF!,#REF!</definedName>
    <definedName name="P1_SCOPE_SV_LD1">[17]свод!$E$70:$M$79,[17]свод!$E$81:$M$81,[17]свод!$E$83:$M$88,[17]свод!$E$90:$M$90,[17]свод!$E$92:$M$96,[17]свод!$E$98:$M$98,[17]свод!$E$101:$M$102</definedName>
    <definedName name="P1_SCOPE_SV_PRT">[17]свод!$E$23:$H$26,[17]свод!$E$28:$I$29,[17]свод!$E$32:$I$36,[17]свод!$E$38:$I$40,[17]свод!$E$42:$I$53,[17]свод!$E$55:$I$56,[17]свод!$E$58:$I$63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[19]перекрестка!$J$42:$K$46,[19]перекрестка!$J$49,[19]перекрестка!$J$50:$K$54,[19]перекрестка!$J$55,[19]перекрестка!$J$56:$K$60,[19]перекрестка!$J$62:$K$66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'[19]16'!$G$10:$K$14,'[19]16'!$G$17:$K$17,'[19]16'!$G$20:$K$20,'[19]16'!$G$23:$K$23,'[19]16'!$G$26:$K$26,'[19]16'!$G$29:$K$29,'[19]16'!$G$33:$K$34,'[19]16'!$G$38:$K$40</definedName>
    <definedName name="P1_T17?L4">'[12]29'!$J$18:$J$25,'[12]29'!$G$18:$G$25,'[12]29'!$G$35:$G$42,'[12]29'!$J$35:$J$42,'[12]29'!$G$60,'[12]29'!$J$60,'[12]29'!$M$60,'[12]29'!$P$60,'[12]29'!$P$18:$P$25,'[12]29'!$G$9:$G$16</definedName>
    <definedName name="P1_T17?unit?РУБ.ГКАЛ">'[12]29'!$F$44:$F$51,'[12]29'!$I$44:$I$51,'[12]29'!$L$44:$L$51,'[12]29'!$F$18:$F$25,'[12]29'!$I$60,'[12]29'!$L$60,'[12]29'!$O$60,'[12]29'!$F$60,'[12]29'!$F$9:$F$16,'[12]29'!$I$9:$I$16</definedName>
    <definedName name="P1_T17?unit?ТГКАЛ">'[12]29'!$M$18:$M$25,'[12]29'!$J$18:$J$25,'[12]29'!$G$18:$G$25,'[12]29'!$G$35:$G$42,'[12]29'!$J$35:$J$42,'[12]29'!$G$60,'[12]29'!$J$60,'[12]29'!$M$60,'[12]29'!$P$60,'[12]29'!$G$9:$G$16</definedName>
    <definedName name="P1_T17_Protection">'[12]29'!$O$47:$P$51,'[12]29'!$L$47:$M$51,'[12]29'!$L$53:$M$53,'[12]29'!$L$55:$M$59,'[12]29'!$O$53:$P$53,'[12]29'!$O$55:$P$59,'[12]29'!$F$12:$G$16,'[12]29'!$F$10:$G$10</definedName>
    <definedName name="P1_T18.2_Protect" hidden="1">'[19]18.2'!$F$12:$J$19,'[19]18.2'!$F$22:$J$25,'[19]18.2'!$B$28:$J$30,'[19]18.2'!$F$32:$J$32,'[19]18.2'!$B$34:$J$38,'[19]18.2'!$F$42:$J$47,'[19]18.2'!$F$54:$J$54</definedName>
    <definedName name="P1_T20_Protection" hidden="1">'[12]20'!$E$4:$H$4,'[12]20'!$E$13:$H$13,'[12]20'!$E$16:$H$17,'[12]20'!$E$19:$H$19,'[12]20'!$J$4:$M$4,'[12]20'!$J$8:$M$11,'[12]20'!$J$13:$M$13,'[12]20'!$J$16:$M$17,'[12]20'!$J$19:$M$19</definedName>
    <definedName name="P1_T21_Protection">'[12]21'!$O$31:$S$33,'[12]21'!$E$11,'[12]21'!$G$11:$K$11,'[12]21'!$M$11,'[12]21'!$O$11:$S$11,'[12]21'!$E$14:$E$16,'[12]21'!$G$14:$K$16,'[12]21'!$M$14:$M$16,'[12]21'!$O$14:$S$16</definedName>
    <definedName name="P1_T23_Protection">'[12]23'!$F$9:$J$25,'[12]23'!$O$9:$P$25,'[12]23'!$A$32:$A$34,'[12]23'!$F$32:$J$34,'[12]23'!$O$32:$P$34,'[12]23'!$A$37:$A$53,'[12]23'!$F$37:$J$53,'[12]23'!$O$37:$P$53</definedName>
    <definedName name="P1_T25_protection">'[12]25'!$G$8:$J$21,'[12]25'!$G$24:$J$28,'[12]25'!$G$30:$J$33,'[12]25'!$G$35:$J$37,'[12]25'!$G$41:$J$42,'[12]25'!$L$8:$O$21,'[12]25'!$L$24:$O$28,'[12]25'!$L$30:$O$33</definedName>
    <definedName name="P1_T26_Protection">'[12]26'!$B$34:$B$36,'[12]26'!$F$8:$I$8,'[12]26'!$F$10:$I$11,'[12]26'!$F$13:$I$15,'[12]26'!$F$18:$I$19,'[12]26'!$F$22:$I$24,'[12]26'!$F$26:$I$26,'[12]26'!$F$29:$I$32</definedName>
    <definedName name="P1_T27_Protection">'[12]27'!$B$34:$B$36,'[12]27'!$F$8:$I$8,'[12]27'!$F$10:$I$11,'[12]27'!$F$13:$I$15,'[12]27'!$F$18:$I$19,'[12]27'!$F$22:$I$24,'[12]27'!$F$26:$I$26,'[12]27'!$F$29:$I$32</definedName>
    <definedName name="P1_T28?axis?R?ПЭ">'[12]28'!$D$16:$I$18,'[12]28'!$D$22:$I$24,'[12]28'!$D$28:$I$30,'[12]28'!$D$37:$I$39,'[12]28'!$D$42:$I$44,'[12]28'!$D$48:$I$50,'[12]28'!$D$54:$I$56,'[12]28'!$D$63:$I$65</definedName>
    <definedName name="P1_T28?axis?R?ПЭ?">'[12]28'!$B$16:$B$18,'[12]28'!$B$22:$B$24,'[12]28'!$B$28:$B$30,'[12]28'!$B$37:$B$39,'[12]28'!$B$42:$B$44,'[12]28'!$B$48:$B$50,'[12]28'!$B$54:$B$56,'[12]28'!$B$63:$B$65</definedName>
    <definedName name="P1_T28?Data">'[12]28'!$G$242:$H$265,'[12]28'!$D$242:$E$265,'[12]28'!$G$216:$H$239,'[12]28'!$D$268:$E$292,'[12]28'!$G$268:$H$292,'[12]28'!$D$216:$E$239,'[12]28'!$G$190:$H$213</definedName>
    <definedName name="P1_T28_Protection">'[12]28'!$B$74:$B$76,'[12]28'!$B$80:$B$82,'[12]28'!$B$89:$B$91,'[12]28'!$B$94:$B$96,'[12]28'!$B$100:$B$102,'[12]28'!$B$106:$B$108,'[12]28'!$B$115:$B$117,'[12]28'!$B$120:$B$122</definedName>
    <definedName name="P1_T4_Protect" hidden="1">'[19]4'!$G$20:$J$20,'[19]4'!$G$22:$J$22,'[19]4'!$G$24:$J$28,'[19]4'!$L$11:$O$17,'[19]4'!$L$20:$O$20,'[19]4'!$L$22:$O$22,'[19]4'!$L$24:$O$28,'[19]4'!$Q$11:$T$17,'[19]4'!$Q$20:$T$20</definedName>
    <definedName name="P1_T6_Protect" hidden="1">'[19]6'!$D$46:$H$55,'[19]6'!$J$46:$N$55,'[19]6'!$D$57:$H$59,'[19]6'!$J$57:$N$59,'[19]6'!$B$10:$B$19,'[19]6'!$D$10:$H$19,'[19]6'!$J$10:$N$19,'[19]6'!$D$21:$H$23,'[19]6'!$J$21:$N$23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[19]перекрестка!$F$42:$H$46,[19]перекрестка!$F$49:$G$49,[19]перекрестка!$F$50:$H$54,[19]перекрестка!$F$55:$G$55,[19]перекрестка!$F$56:$H$60</definedName>
    <definedName name="P10_T28_Protection">'[12]28'!$G$167:$H$169,'[12]28'!$D$172:$E$174,'[12]28'!$G$172:$H$174,'[12]28'!$D$178:$E$180,'[12]28'!$G$178:$H$181,'[12]28'!$D$184:$E$186,'[12]28'!$G$184:$H$186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[19]перекрестка!$F$62:$H$66,[19]перекрестка!$F$68:$H$72,[19]перекрестка!$F$74:$H$78,[19]перекрестка!$F$80:$H$84,[19]перекрестка!$F$89:$G$89</definedName>
    <definedName name="P11_T28_Protection">'[12]28'!$D$193:$E$195,'[12]28'!$G$193:$H$195,'[12]28'!$D$198:$E$200,'[12]28'!$G$198:$H$200,'[12]28'!$D$204:$E$206,'[12]28'!$G$204:$H$206,'[12]28'!$D$210:$E$212,'[12]28'!$B$68:$B$70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#REF!,#REF!,#REF!,#REF!,#REF!,#REF!,#REF!,АЭ!P1_T1?unit?ТРУБ</definedName>
    <definedName name="P12_T1?unit?ТРУБ" hidden="1">#REF!,#REF!,#REF!,#REF!,#REF!,#REF!,#REF!,P1_T1?unit?ТРУБ</definedName>
    <definedName name="P12_T1_Protect" hidden="1">[19]перекрестка!$F$90:$H$94,[19]перекрестка!$F$95:$G$95,[19]перекрестка!$F$96:$H$100,[19]перекрестка!$F$102:$H$106,[19]перекрестка!$F$108:$H$112</definedName>
    <definedName name="P12_T28_Protection" localSheetId="0">[0]!P1_T28_Protection,[0]!P2_T28_Protection,[0]!P3_T28_Protection,[0]!P4_T28_Protection,[0]!P5_T28_Protection,[0]!P6_T28_Protection,[0]!P7_T28_Protection,[0]!P8_T28_Protection</definedName>
    <definedName name="P12_T28_Protection">P1_T28_Protection,P2_T28_Protection,P3_T28_Protection,P4_T28_Protection,P5_T28_Protection,P6_T28_Protection,P7_T28_Protection,P8_T28_Protection</definedName>
    <definedName name="P12_T28_Protection_4">#N/A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АЭ!P2_T1?unit?ТРУБ,АЭ!P3_T1?unit?ТРУБ,АЭ!P4_T1?unit?ТРУБ,АЭ!P5_T1?unit?ТРУБ,АЭ!P6_T1?unit?ТРУБ,АЭ!P7_T1?unit?ТРУБ,АЭ!P8_T1?unit?ТРУБ,АЭ!P9_T1?unit?ТРУБ,АЭ!P10_T1?unit?ТРУБ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[19]перекрестка!$F$114:$H$118,[19]перекрестка!$F$120:$H$124,[19]перекрестка!$F$127:$G$127,[19]перекрестка!$F$128:$H$132,[19]перекрестка!$F$133:$G$133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hidden="1">[19]перекрестка!$F$134:$H$138,[19]перекрестка!$F$140:$H$144,[19]перекрестка!$F$146:$H$150,[19]перекрестка!$F$152:$H$156,[19]перекрестка!$F$158:$H$162</definedName>
    <definedName name="P15_SCOPE_FULL_LOAD" localSheetId="0" hidden="1">#REF!,#REF!,#REF!,#REF!,#REF!,АЭ!P1_SCOPE_FULL_LOAD</definedName>
    <definedName name="P15_SCOPE_FULL_LOAD" hidden="1">#REF!,#REF!,#REF!,#REF!,#REF!,P1_SCOPE_FULL_LOAD</definedName>
    <definedName name="P15_T1_Protect" hidden="1">[19]перекрестка!$J$158:$K$162,[19]перекрестка!$J$152:$K$156,[19]перекрестка!$J$146:$K$150,[19]перекрестка!$J$140:$K$144,[19]перекрестка!$J$11</definedName>
    <definedName name="P16_SCOPE_FULL_LOAD" localSheetId="0" hidden="1">АЭ!P2_SCOPE_FULL_LOAD,АЭ!P3_SCOPE_FULL_LOAD,АЭ!P4_SCOPE_FULL_LOAD,АЭ!P5_SCOPE_FULL_LOAD,АЭ!P6_SCOPE_FULL_LOAD,АЭ!P7_SCOPE_FULL_LOAD,АЭ!P8_SCOPE_FULL_LOAD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[19]перекрестка!$J$12:$K$16,[19]перекрестка!$J$17,[19]перекрестка!$J$18:$K$22,[19]перекрестка!$J$24:$K$28,[19]перекрестка!$J$30:$K$34,[19]перекрестка!$F$23:$G$23</definedName>
    <definedName name="P17_SCOPE_FULL_LOAD" localSheetId="0" hidden="1">АЭ!P9_SCOPE_FULL_LOAD,АЭ!P10_SCOPE_FULL_LOAD,АЭ!P11_SCOPE_FULL_LOAD,АЭ!P12_SCOPE_FULL_LOAD,АЭ!P13_SCOPE_FULL_LOAD,АЭ!P14_SCOPE_FULL_LOAD,АЭ!P15_SCOPE_FULL_LOAD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[19]перекрестка!$F$29:$G$29,[19]перекрестка!$F$61:$G$61,[19]перекрестка!$F$67:$G$67,[19]перекрестка!$F$101:$G$101,[19]перекрестка!$F$107:$G$107</definedName>
    <definedName name="P18_T1_Protect" localSheetId="0" hidden="1">[19]перекрестка!$F$139:$G$139,[19]перекрестка!$F$145:$G$145,[19]перекрестка!$J$36:$K$40,[0]!P1_T1_Protect,[0]!P2_T1_Protect,[0]!P3_T1_Protect,[0]!P4_T1_Protect</definedName>
    <definedName name="P18_T1_Protect" hidden="1">[19]перекрестка!$F$139:$G$139,[19]перекрестка!$F$145:$G$145,[19]перекрестка!$J$36:$K$40,P1_T1_Protect,P2_T1_Protect,P3_T1_Protect,P4_T1_Protect</definedName>
    <definedName name="P19_T1_Protect" localSheetId="0" hidden="1">[0]!P5_T1_Protect,[0]!P6_T1_Protect,[0]!P7_T1_Protect,[0]!P8_T1_Protect,[0]!P9_T1_Protect,[0]!P10_T1_Protect,[0]!P11_T1_Protect,[0]!P12_T1_Protect,[0]!P13_T1_Protect,[0]!P14_T1_Protect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[9]FST5!$G$100:$G$116,[9]FST5!$G$118:$G$123,[9]FST5!$G$125:$G$126,[9]FST5!$G$128:$G$131,[9]FST5!$G$133,[9]FST5!$G$135:$G$139,[9]FST5!$G$141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>'[17]16'!$E$38:$I$38,'[17]16'!$E$41:$I$41,'[17]16'!$E$45:$I$47,'[17]16'!$E$49:$I$49,'[17]16'!$E$53:$I$54,'[17]16'!$E$56:$I$57,'[17]16'!$E$59:$I$59,'[17]16'!$E$9:$I$13</definedName>
    <definedName name="P2_SCOPE_4_PRT">'[17]4'!$P$25:$S$25,'[17]4'!$P$27:$S$31,'[17]4'!$U$14:$X$20,'[17]4'!$U$23:$X$23,'[17]4'!$U$25:$X$25,'[17]4'!$U$27:$X$31,'[17]4'!$Z$14:$AC$20,'[17]4'!$Z$23:$AC$23,'[17]4'!$Z$25:$AC$25</definedName>
    <definedName name="P2_SCOPE_5_PRT">'[17]5'!$P$25:$S$25,'[17]5'!$P$27:$S$31,'[17]5'!$U$14:$X$21,'[17]5'!$U$23:$X$23,'[17]5'!$U$25:$X$25,'[17]5'!$U$27:$X$31,'[17]5'!$Z$14:$AC$21,'[17]5'!$Z$23:$AC$23,'[17]5'!$Z$25:$AC$25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>'[17]Ф-1 (для АО-энерго)'!$D$56:$E$59,'[17]Ф-1 (для АО-энерго)'!$D$34:$E$50,'[17]Ф-1 (для АО-энерго)'!$D$32:$E$32,'[17]Ф-1 (для АО-энерго)'!$D$23:$E$30</definedName>
    <definedName name="P2_SCOPE_F2_PRT">'[17]Ф-2 (для АО-энерго)'!$D$52:$G$54,'[17]Ф-2 (для АО-энерго)'!$C$21:$E$42,'[17]Ф-2 (для АО-энерго)'!$A$12:$E$12,'[17]Ф-2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>[17]перекрестка!$N$14:$N$25,[17]перекрестка!$N$27:$N$31,[17]перекрестка!$J$27:$K$31,[17]перекрестка!$F$27:$H$31,[17]перекрестка!$F$33:$H$37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>[17]свод!$E$72:$I$79,[17]свод!$E$81:$I$81,[17]свод!$E$85:$H$88,[17]свод!$E$90:$I$90,[17]свод!$E$107:$I$112,[17]свод!$E$114:$I$117,[17]свод!$E$124:$H$127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[19]перекрестка!$J$68:$K$72,[19]перекрестка!$J$74:$K$78,[19]перекрестка!$J$80:$K$84,[19]перекрестка!$J$89,[19]перекрестка!$J$90:$K$94,[19]перекрестка!$J$95</definedName>
    <definedName name="P2_T17?L4">'[12]29'!$J$9:$J$16,'[12]29'!$M$9:$M$16,'[12]29'!$P$9:$P$16,'[12]29'!$G$44:$G$51,'[12]29'!$J$44:$J$51,'[12]29'!$M$44:$M$51,'[12]29'!$M$35:$M$42,'[12]29'!$P$35:$P$42,'[12]29'!$P$44:$P$51</definedName>
    <definedName name="P2_T17?unit?РУБ.ГКАЛ">'[12]29'!$I$18:$I$25,'[12]29'!$L$9:$L$16,'[12]29'!$L$18:$L$25,'[12]29'!$O$9:$O$16,'[12]29'!$F$35:$F$42,'[12]29'!$I$35:$I$42,'[12]29'!$L$35:$L$42,'[12]29'!$O$35:$O$51</definedName>
    <definedName name="P2_T17?unit?ТГКАЛ">'[12]29'!$J$9:$J$16,'[12]29'!$M$9:$M$16,'[12]29'!$P$9:$P$16,'[12]29'!$M$35:$M$42,'[12]29'!$P$35:$P$42,'[12]29'!$G$44:$G$51,'[12]29'!$J$44:$J$51,'[12]29'!$M$44:$M$51,'[12]29'!$P$44:$P$51</definedName>
    <definedName name="P2_T17_Protection">'[12]29'!$F$19:$G$19,'[12]29'!$F$21:$G$25,'[12]29'!$F$27:$G$27,'[12]29'!$F$29:$G$33,'[12]29'!$F$36:$G$36,'[12]29'!$F$38:$G$42,'[12]29'!$F$45:$G$45,'[12]29'!$F$47:$G$51</definedName>
    <definedName name="P2_T21_Protection">'[12]21'!$E$20:$E$22,'[12]21'!$G$20:$K$22,'[12]21'!$M$20:$M$22,'[12]21'!$O$20:$S$22,'[12]21'!$E$26:$E$28,'[12]21'!$G$26:$K$28,'[12]21'!$M$26:$M$28,'[12]21'!$O$26:$S$28</definedName>
    <definedName name="P2_T25_protection">'[12]25'!$L$35:$O$37,'[12]25'!$L$41:$O$42,'[12]25'!$Q$8:$T$21,'[12]25'!$Q$24:$T$28,'[12]25'!$Q$30:$T$33,'[12]25'!$Q$35:$T$37,'[12]25'!$Q$41:$T$42,'[12]25'!$B$35:$B$37</definedName>
    <definedName name="P2_T26_Protection">'[12]26'!$F$34:$I$36,'[12]26'!$K$8:$N$8,'[12]26'!$K$10:$N$11,'[12]26'!$K$13:$N$15,'[12]26'!$K$18:$N$19,'[12]26'!$K$22:$N$24,'[12]26'!$K$26:$N$26,'[12]26'!$K$29:$N$32</definedName>
    <definedName name="P2_T27_Protection">'[12]27'!$F$34:$I$36,'[12]27'!$K$8:$N$8,'[12]27'!$K$10:$N$11,'[12]27'!$K$13:$N$15,'[12]27'!$K$18:$N$19,'[12]27'!$K$22:$N$24,'[12]27'!$K$26:$N$26,'[12]27'!$K$29:$N$32</definedName>
    <definedName name="P2_T28?axis?R?ПЭ">'[12]28'!$D$68:$I$70,'[12]28'!$D$74:$I$76,'[12]28'!$D$80:$I$82,'[12]28'!$D$89:$I$91,'[12]28'!$D$94:$I$96,'[12]28'!$D$100:$I$102,'[12]28'!$D$106:$I$108,'[12]28'!$D$115:$I$117</definedName>
    <definedName name="P2_T28?axis?R?ПЭ?">'[12]28'!$B$68:$B$70,'[12]28'!$B$74:$B$76,'[12]28'!$B$80:$B$82,'[12]28'!$B$89:$B$91,'[12]28'!$B$94:$B$96,'[12]28'!$B$100:$B$102,'[12]28'!$B$106:$B$108,'[12]28'!$B$115:$B$117</definedName>
    <definedName name="P2_T28_Protection">'[12]28'!$B$126:$B$128,'[12]28'!$B$132:$B$134,'[12]28'!$B$141:$B$143,'[12]28'!$B$146:$B$148,'[12]28'!$B$152:$B$154,'[12]28'!$B$158:$B$160,'[12]28'!$B$167:$B$169</definedName>
    <definedName name="P2_T4_Protect" hidden="1">'[19]4'!$Q$22:$T$22,'[19]4'!$Q$24:$T$28,'[19]4'!$V$24:$Y$28,'[19]4'!$V$22:$Y$22,'[19]4'!$V$20:$Y$20,'[19]4'!$V$11:$Y$17,'[19]4'!$AA$11:$AD$17,'[19]4'!$AA$20:$AD$20,'[19]4'!$AA$22:$AD$22</definedName>
    <definedName name="P3_dip" hidden="1">[9]FST5!$G$143:$G$145,[9]FST5!$G$214:$G$217,[9]FST5!$G$219:$G$224,[9]FST5!$G$226,[9]FST5!$G$228,[9]FST5!$G$230,[9]FST5!$G$232,[9]FST5!$G$197:$G$212</definedName>
    <definedName name="P3_SC22" localSheetId="0" hidden="1">#REF!,#REF!,#REF!,#REF!,#REF!,#REF!</definedName>
    <definedName name="P3_SC22" hidden="1">#REF!,#REF!,#REF!,#REF!,#REF!,#REF!</definedName>
    <definedName name="P3_SCOPE_F1_PRT">'[17]Ф-1 (для АО-энерго)'!$E$16:$E$17,'[17]Ф-1 (для АО-энерго)'!$C$4:$D$4,'[17]Ф-1 (для АО-энерго)'!$C$7:$E$10,'[17]Ф-1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>[17]перекрестка!$J$33:$K$37,[17]перекрестка!$N$33:$N$37,[17]перекрестка!$F$39:$H$43,[17]перекрестка!$J$39:$K$43,[17]перекрестка!$N$39:$N$43</definedName>
    <definedName name="P3_SCOPE_SV_PRT">[17]свод!$D$135:$G$135,[17]свод!$I$135:$I$140,[17]свод!$H$137:$H$140,[17]свод!$D$138:$G$140,[17]свод!$E$15:$I$16,[17]свод!$E$120:$I$121,[17]свод!$E$18:$I$19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#REF!,#REF!,#REF!,#REF!,#REF!,#REF!,#REF!,АЭ!P1_T1?L1.1.2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[19]перекрестка!$J$96:$K$100,[19]перекрестка!$J$102:$K$106,[19]перекрестка!$J$108:$K$112,[19]перекрестка!$J$114:$K$118,[19]перекрестка!$J$120:$K$124</definedName>
    <definedName name="P3_T17_Protection">'[12]29'!$F$53:$G$53,'[12]29'!$F$55:$G$59,'[12]29'!$I$55:$J$59,'[12]29'!$I$53:$J$53,'[12]29'!$I$47:$J$51,'[12]29'!$I$45:$J$45,'[12]29'!$I$38:$J$42,'[12]29'!$I$36:$J$36</definedName>
    <definedName name="P3_T21_Protection" localSheetId="0">'[12]21'!$E$31:$E$33,'[12]21'!$G$31:$K$33,'[12]21'!$B$14:$B$16,'[12]21'!$B$20:$B$22,'[12]21'!$B$26:$B$28,'[12]21'!$B$31:$B$33,'[12]21'!$M$31:$M$33,[0]!P1_T21_Protection</definedName>
    <definedName name="P3_T21_Protection">'[12]21'!$E$31:$E$33,'[12]21'!$G$31:$K$33,'[12]21'!$B$14:$B$16,'[12]21'!$B$20:$B$22,'[12]21'!$B$26:$B$28,'[12]21'!$B$31:$B$33,'[12]21'!$M$31:$M$33,P1_T21_Protection</definedName>
    <definedName name="P3_T21_Protection_4">#N/A</definedName>
    <definedName name="P3_T27_Protection">'[12]27'!$K$34:$N$36,'[12]27'!$P$8:$S$8,'[12]27'!$P$10:$S$11,'[12]27'!$P$13:$S$15,'[12]27'!$P$18:$S$19,'[12]27'!$P$22:$S$24,'[12]27'!$P$26:$S$26,'[12]27'!$P$29:$S$32</definedName>
    <definedName name="P3_T28?axis?R?ПЭ">'[12]28'!$D$120:$I$122,'[12]28'!$D$126:$I$128,'[12]28'!$D$132:$I$134,'[12]28'!$D$141:$I$143,'[12]28'!$D$146:$I$148,'[12]28'!$D$152:$I$154,'[12]28'!$D$158:$I$160</definedName>
    <definedName name="P3_T28?axis?R?ПЭ?">'[12]28'!$B$120:$B$122,'[12]28'!$B$126:$B$128,'[12]28'!$B$132:$B$134,'[12]28'!$B$141:$B$143,'[12]28'!$B$146:$B$148,'[12]28'!$B$152:$B$154,'[12]28'!$B$158:$B$160</definedName>
    <definedName name="P3_T28_Protection">'[12]28'!$B$172:$B$174,'[12]28'!$B$178:$B$180,'[12]28'!$B$184:$B$186,'[12]28'!$B$193:$B$195,'[12]28'!$B$198:$B$200,'[12]28'!$B$204:$B$206,'[12]28'!$B$210:$B$212</definedName>
    <definedName name="P4_dip" hidden="1">[9]FST5!$G$70:$G$75,[9]FST5!$G$77:$G$78,[9]FST5!$G$80:$G$83,[9]FST5!$G$85,[9]FST5!$G$87:$G$91,[9]FST5!$G$93,[9]FST5!$G$95:$G$97,[9]FST5!$G$52:$G$68</definedName>
    <definedName name="P4_SCOPE_F1_PRT">'[17]Ф-1 (для АО-энерго)'!$C$13:$E$13,'[17]Ф-1 (для АО-энерго)'!$A$14:$E$14,'[17]Ф-1 (для АО-энерго)'!$C$23:$C$50,'[17]Ф-1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>[17]перекрестка!$F$45:$H$49,[17]перекрестка!$J$45:$K$49,[17]перекрестка!$N$45:$N$49,[17]перекрестка!$F$53:$G$64,[17]перекрестка!$H$54:$H$58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[19]перекрестка!$J$127,[19]перекрестка!$J$128:$K$132,[19]перекрестка!$J$133,[19]перекрестка!$J$134:$K$138,[19]перекрестка!$N$11:$N$22,[19]перекрестка!$N$24:$N$28</definedName>
    <definedName name="P4_T17_Protection">'[12]29'!$I$29:$J$33,'[12]29'!$I$27:$J$27,'[12]29'!$I$21:$J$25,'[12]29'!$I$19:$J$19,'[12]29'!$I$12:$J$16,'[12]29'!$I$10:$J$10,'[12]29'!$L$10:$M$10,'[12]29'!$L$12:$M$16</definedName>
    <definedName name="P4_T28?axis?R?ПЭ">'[12]28'!$D$167:$I$169,'[12]28'!$D$172:$I$174,'[12]28'!$D$178:$I$180,'[12]28'!$D$184:$I$186,'[12]28'!$D$193:$I$195,'[12]28'!$D$198:$I$200,'[12]28'!$D$204:$I$206</definedName>
    <definedName name="P4_T28?axis?R?ПЭ?">'[12]28'!$B$167:$B$169,'[12]28'!$B$172:$B$174,'[12]28'!$B$178:$B$180,'[12]28'!$B$184:$B$186,'[12]28'!$B$193:$B$195,'[12]28'!$B$198:$B$200,'[12]28'!$B$204:$B$206</definedName>
    <definedName name="P4_T28_Protection">'[12]28'!$B$219:$B$221,'[12]28'!$B$224:$B$226,'[12]28'!$B$230:$B$232,'[12]28'!$B$236:$B$238,'[12]28'!$B$245:$B$247,'[12]28'!$B$250:$B$252,'[12]28'!$B$256:$B$258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>[17]перекрестка!$H$60:$H$64,[17]перекрестка!$J$53:$J$64,[17]перекрестка!$K$54:$K$58,[17]перекрестка!$K$60:$K$64,[17]перекрестка!$N$53:$N$64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#REF!,#REF!,#REF!,#REF!,#REF!,#REF!,АЭ!P1_T1?unit?РУБ.ТОНН,АЭ!P2_T1?unit?РУБ.ТОНН,АЭ!P3_T1?unit?РУБ.ТОНН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[19]перекрестка!$N$30:$N$34,[19]перекрестка!$N$36:$N$40,[19]перекрестка!$N$42:$N$46,[19]перекрестка!$N$49:$N$60,[19]перекрестка!$N$62:$N$66</definedName>
    <definedName name="P5_T17_Protection">'[12]29'!$L$19:$M$19,'[12]29'!$L$21:$M$27,'[12]29'!$L$29:$M$33,'[12]29'!$L$36:$M$36,'[12]29'!$L$38:$M$42,'[12]29'!$L$45:$M$45,'[12]29'!$O$10:$P$10,'[12]29'!$O$12:$P$16</definedName>
    <definedName name="P5_T28?axis?R?ПЭ">'[12]28'!$D$210:$I$212,'[12]28'!$D$219:$I$221,'[12]28'!$D$224:$I$226,'[12]28'!$D$230:$I$232,'[12]28'!$D$236:$I$238,'[12]28'!$D$245:$I$247,'[12]28'!$D$250:$I$252</definedName>
    <definedName name="P5_T28?axis?R?ПЭ?">'[12]28'!$B$210:$B$212,'[12]28'!$B$219:$B$221,'[12]28'!$B$224:$B$226,'[12]28'!$B$230:$B$232,'[12]28'!$B$236:$B$238,'[12]28'!$B$245:$B$247,'[12]28'!$B$250:$B$252</definedName>
    <definedName name="P5_T28_Protection">'[12]28'!$B$262:$B$264,'[12]28'!$B$271:$B$273,'[12]28'!$B$276:$B$278,'[12]28'!$B$282:$B$284,'[12]28'!$B$288:$B$291,'[12]28'!$B$11:$B$13,'[12]28'!$B$16:$B$18,'[12]28'!$B$22:$B$24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>[17]перекрестка!$F$66:$H$70,[17]перекрестка!$J$66:$K$70,[17]перекрестка!$N$66:$N$70,[17]перекрестка!$F$72:$H$76,[17]перекрестка!$J$72:$K$76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#REF!,#REF!,#REF!,#REF!,#REF!,#REF!,#REF!,АЭ!P1_T1?unit?СТР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[19]перекрестка!$N$68:$N$72,[19]перекрестка!$N$74:$N$78,[19]перекрестка!$N$80:$N$84,[19]перекрестка!$N$89:$N$100,[19]перекрестка!$N$102:$N$106</definedName>
    <definedName name="P6_T17_Protection" localSheetId="0">'[12]29'!$O$19:$P$19,'[12]29'!$O$21:$P$25,'[12]29'!$O$27:$P$27,'[12]29'!$O$29:$P$33,'[12]29'!$O$36:$P$36,'[12]29'!$O$38:$P$42,'[12]29'!$O$45:$P$45,[0]!P1_T17_Protection</definedName>
    <definedName name="P6_T17_Protection">'[12]29'!$O$19:$P$19,'[12]29'!$O$21:$P$25,'[12]29'!$O$27:$P$27,'[12]29'!$O$29:$P$33,'[12]29'!$O$36:$P$36,'[12]29'!$O$38:$P$42,'[12]29'!$O$45:$P$45,P1_T17_Protection</definedName>
    <definedName name="P6_T17_Protection_4">#N/A</definedName>
    <definedName name="P6_T2.1?Protection" localSheetId="0">P1_T2.1?Protection</definedName>
    <definedName name="P6_T2.1?Protection">P1_T2.1?Protection</definedName>
    <definedName name="P6_T2.1?Protection_4">#N/A</definedName>
    <definedName name="P6_T28?axis?R?ПЭ" localSheetId="0">'[12]28'!$D$256:$I$258,'[12]28'!$D$262:$I$264,'[12]28'!$D$271:$I$273,'[12]28'!$D$276:$I$278,'[12]28'!$D$282:$I$284,'[12]28'!$D$288:$I$291,'[12]28'!$D$11:$I$13,[0]!P1_T28?axis?R?ПЭ</definedName>
    <definedName name="P6_T28?axis?R?ПЭ">'[12]28'!$D$256:$I$258,'[12]28'!$D$262:$I$264,'[12]28'!$D$271:$I$273,'[12]28'!$D$276:$I$278,'[12]28'!$D$282:$I$284,'[12]28'!$D$288:$I$291,'[12]28'!$D$11:$I$13,P1_T28?axis?R?ПЭ</definedName>
    <definedName name="P6_T28?axis?R?ПЭ?" localSheetId="0">'[12]28'!$B$256:$B$258,'[12]28'!$B$262:$B$264,'[12]28'!$B$271:$B$273,'[12]28'!$B$276:$B$278,'[12]28'!$B$282:$B$284,'[12]28'!$B$288:$B$291,'[12]28'!$B$11:$B$13,[0]!P1_T28?axis?R?ПЭ?</definedName>
    <definedName name="P6_T28?axis?R?ПЭ?">'[12]28'!$B$256:$B$258,'[12]28'!$B$262:$B$264,'[12]28'!$B$271:$B$273,'[12]28'!$B$276:$B$278,'[12]28'!$B$282:$B$284,'[12]28'!$B$288:$B$291,'[12]28'!$B$11:$B$13,P1_T28?axis?R?ПЭ?</definedName>
    <definedName name="P6_T28?axis?R?ПЭ?_4">#N/A</definedName>
    <definedName name="P6_T28?axis?R?ПЭ_4">#N/A</definedName>
    <definedName name="P6_T28_Protection">'[12]28'!$B$28:$B$30,'[12]28'!$B$37:$B$39,'[12]28'!$B$42:$B$44,'[12]28'!$B$48:$B$50,'[12]28'!$B$54:$B$56,'[12]28'!$B$63:$B$65,'[12]28'!$G$210:$H$212,'[12]28'!$D$11:$E$13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#REF!,#REF!,#REF!,#REF!,#REF!,АЭ!P1_SCOPE_NotInd2,АЭ!P2_SCOPE_NotInd2,АЭ!P3_SCOPE_NotInd2</definedName>
    <definedName name="P7_SCOPE_NotInd2" hidden="1">#REF!,#REF!,#REF!,#REF!,#REF!,P1_SCOPE_NotInd2,P2_SCOPE_NotInd2,P3_SCOPE_NotInd2</definedName>
    <definedName name="P7_SCOPE_PER_PRT">[17]перекрестка!$N$72:$N$76,[17]перекрестка!$F$78:$H$82,[17]перекрестка!$J$78:$K$82,[17]перекрестка!$N$78:$N$82,[17]перекрестка!$F$84:$H$88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[19]перекрестка!$N$108:$N$112,[19]перекрестка!$N$114:$N$118,[19]перекрестка!$N$120:$N$124,[19]перекрестка!$N$127:$N$138,[19]перекрестка!$N$140:$N$144</definedName>
    <definedName name="P7_T28_Protection">'[12]28'!$G$11:$H$13,'[12]28'!$D$16:$E$18,'[12]28'!$G$16:$H$18,'[12]28'!$D$22:$E$24,'[12]28'!$G$22:$H$24,'[12]28'!$D$28:$E$30,'[12]28'!$G$28:$H$30,'[12]28'!$D$37:$E$39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>[17]перекрестка!$J$84:$K$88,[17]перекрестка!$N$84:$N$88,[17]перекрестка!$F$14:$G$25,[0]!P1_SCOPE_PER_PRT,[0]!P2_SCOPE_PER_PRT,[0]!P3_SCOPE_PER_PRT,[0]!P4_SCOPE_PER_PRT</definedName>
    <definedName name="P8_SCOPE_PER_PRT">[17]перекрестка!$J$84:$K$88,[17]перекрестка!$N$84:$N$88,[17]перекрестка!$F$14:$G$25,P1_SCOPE_PER_PRT,P2_SCOPE_PER_PRT,P3_SCOPE_PER_PRT,P4_SCOPE_PER_PRT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[19]перекрестка!$N$146:$N$150,[19]перекрестка!$N$152:$N$156,[19]перекрестка!$N$158:$N$162,[19]перекрестка!$F$11:$G$11,[19]перекрестка!$F$12:$H$16</definedName>
    <definedName name="P8_T28_Protection">'[12]28'!$G$37:$H$39,'[12]28'!$D$42:$E$44,'[12]28'!$G$42:$H$44,'[12]28'!$D$48:$E$50,'[12]28'!$G$48:$H$50,'[12]28'!$D$54:$E$56,'[12]28'!$G$54:$H$56,'[12]28'!$D$89:$E$91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#REF!,АЭ!P1_SCOPE_NOTIND,АЭ!P2_SCOPE_NOTIND,АЭ!P3_SCOPE_NOTIND,АЭ!P4_SCOPE_NOTIND,АЭ!P5_SCOPE_NOTIND,АЭ!P6_SCOPE_NOTIND,АЭ!P7_SCOPE_NOTIND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[19]перекрестка!$F$17:$G$17,[19]перекрестка!$F$18:$H$22,[19]перекрестка!$F$24:$H$28,[19]перекрестка!$F$30:$H$34,[19]перекрестка!$F$36:$H$40</definedName>
    <definedName name="P9_T28_Protection">'[12]28'!$G$89:$H$91,'[12]28'!$G$94:$H$96,'[12]28'!$D$94:$E$96,'[12]28'!$D$100:$E$102,'[12]28'!$G$100:$H$102,'[12]28'!$D$106:$E$108,'[12]28'!$G$106:$H$108,'[12]28'!$D$167:$E$169</definedName>
    <definedName name="PER_ET" localSheetId="0">#REF!</definedName>
    <definedName name="PER_ET">#REF!</definedName>
    <definedName name="Personal">'[21]6 Списки'!$A$2:$A$20</definedName>
    <definedName name="polta" localSheetId="0">#REF!</definedName>
    <definedName name="polta">#REF!</definedName>
    <definedName name="PR_ET" localSheetId="0">[6]TEHSHEET!#REF!</definedName>
    <definedName name="PR_ET">[6]TEHSHEET!#REF!</definedName>
    <definedName name="PR_ET_4">#N/A</definedName>
    <definedName name="PR_OBJ_ET" localSheetId="0">[6]TEHSHEET!#REF!</definedName>
    <definedName name="PR_OBJ_ET">[6]TEHSHEET!#REF!</definedName>
    <definedName name="PR_OBJ_ET_4">#N/A</definedName>
    <definedName name="PR_OPT" localSheetId="0">#REF!</definedName>
    <definedName name="PR_OPT">#REF!</definedName>
    <definedName name="PR_OPT_4">"#REF!"</definedName>
    <definedName name="PR_ROZN" localSheetId="0">#REF!</definedName>
    <definedName name="PR_ROZN">#REF!</definedName>
    <definedName name="PR_ROZN_4">"#REF!"</definedName>
    <definedName name="Project">[22]Списки!$B$2:$B$21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qq">#N/A</definedName>
    <definedName name="REG">[6]TEHSHEET!$B$2:$B$85</definedName>
    <definedName name="REG_4">#N/A</definedName>
    <definedName name="REG_ET" localSheetId="0">#REF!</definedName>
    <definedName name="REG_ET">#REF!</definedName>
    <definedName name="REG_ET_4">"#REF!"</definedName>
    <definedName name="REG_PROT" localSheetId="0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0">#REF!</definedName>
    <definedName name="REGcom">#REF!</definedName>
    <definedName name="REGcom_4">"#REF!"</definedName>
    <definedName name="REGION">[23]TEHSHEET!$B$2:$B$86</definedName>
    <definedName name="regions" localSheetId="0">#REF!</definedName>
    <definedName name="regions">#REF!</definedName>
    <definedName name="REGNUM" localSheetId="0">#REF!</definedName>
    <definedName name="REGNUM">#REF!</definedName>
    <definedName name="REGUL" localSheetId="0">#REF!</definedName>
    <definedName name="REGUL">#REF!</definedName>
    <definedName name="REGUL_4">"#REF!"</definedName>
    <definedName name="rgk">[16]FST5!$G$214:$G$217,[16]FST5!$G$219:$G$224,[16]FST5!$G$226,[16]FST5!$G$228,[16]FST5!$G$230,[16]FST5!$G$232,[16]FST5!$G$197:$G$212</definedName>
    <definedName name="ROZN_09" localSheetId="0">'[8]2009'!#REF!</definedName>
    <definedName name="ROZN_09">'[8]2009'!#REF!</definedName>
    <definedName name="rr" localSheetId="0">АЭ!rr</definedName>
    <definedName name="rr">[0]!rr</definedName>
    <definedName name="ŕŕ" localSheetId="0">АЭ!ŕŕ</definedName>
    <definedName name="ŕŕ">[0]!ŕŕ</definedName>
    <definedName name="rr_4">"'рт-передача'!rr"</definedName>
    <definedName name="ŕŕ_4">"'рт-передача'!ŕŕ"</definedName>
    <definedName name="RRE" localSheetId="0">#REF!</definedName>
    <definedName name="RRE">#REF!</definedName>
    <definedName name="RRE_4">"#REF!"</definedName>
    <definedName name="rrtget6">#N/A</definedName>
    <definedName name="rt">#N/A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 localSheetId="0">#REF!</definedName>
    <definedName name="SBT_ET">#REF!</definedName>
    <definedName name="SBT_ET_4">"#REF!"</definedName>
    <definedName name="SBT_PROT" localSheetId="0">#REF!,#REF!,#REF!,#REF!,АЭ!P1_SBT_PROT</definedName>
    <definedName name="SBT_PROT">#REF!,#REF!,#REF!,#REF!,P1_SBT_PROT</definedName>
    <definedName name="SBT_PROT_4">"#REF!,#REF!,#REF!,#REF!,P1_SBT_PROT"</definedName>
    <definedName name="SBTcom" localSheetId="0">#REF!</definedName>
    <definedName name="SBTcom">#REF!</definedName>
    <definedName name="SBTcom_4">"#REF!"</definedName>
    <definedName name="sbyt">[16]FST5!$G$70:$G$75,[16]FST5!$G$77:$G$78,[16]FST5!$G$80:$G$83,[16]FST5!$G$85,[16]FST5!$G$87:$G$91,[16]FST5!$G$93,[16]FST5!$G$95:$G$97,[16]FST5!$G$52:$G$68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LD_4">"#REF!"</definedName>
    <definedName name="SCOPE_16_PRT" localSheetId="0">[0]!P1_SCOPE_16_PRT,[0]!P2_SCOPE_16_PRT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LD_4">"#REF!"</definedName>
    <definedName name="SCOPE_17.1_PRT">'[17]17.1'!$D$14:$F$17,'[17]17.1'!$D$19:$F$22,'[17]17.1'!$I$9:$I$12,'[17]17.1'!$I$14:$I$17,'[17]17.1'!$I$19:$I$22,'[17]17.1'!$D$9:$F$12</definedName>
    <definedName name="SCOPE_17_LD" localSheetId="0">#REF!</definedName>
    <definedName name="SCOPE_17_LD">#REF!</definedName>
    <definedName name="SCOPE_17_LD_4">"#REF!"</definedName>
    <definedName name="SCOPE_17_PRT" localSheetId="0">'[17]17'!$J$39:$M$41,'[17]17'!$E$43:$H$51,'[17]17'!$J$43:$M$51,'[17]17'!$E$54:$H$56,'[17]17'!$E$58:$H$66,'[17]17'!$E$69:$M$81,'[17]17'!$E$9:$H$11,[0]!P1_SCOPE_17_PRT</definedName>
    <definedName name="SCOPE_17_PRT">'[17]17'!$J$39:$M$41,'[17]17'!$E$43:$H$51,'[17]17'!$J$43:$M$51,'[17]17'!$E$54:$H$56,'[17]17'!$E$58:$H$66,'[17]17'!$E$69:$M$81,'[17]17'!$E$9:$H$11,P1_SCOPE_17_PRT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LD_4">"#REF!"</definedName>
    <definedName name="SCOPE_2.1_PRT" localSheetId="0">#REF!</definedName>
    <definedName name="SCOPE_2.1_PRT">#REF!</definedName>
    <definedName name="SCOPE_2.1_PRT_4">"#REF!"</definedName>
    <definedName name="SCOPE_2.2_LD" localSheetId="0">#REF!</definedName>
    <definedName name="SCOPE_2.2_LD">#REF!</definedName>
    <definedName name="SCOPE_2.2_LD_4">"#REF!"</definedName>
    <definedName name="SCOPE_2.2_PRT" localSheetId="0">#REF!</definedName>
    <definedName name="SCOPE_2.2_PRT">#REF!</definedName>
    <definedName name="SCOPE_2.2_PRT_4">"#REF!"</definedName>
    <definedName name="SCOPE_2_1" localSheetId="0">#REF!</definedName>
    <definedName name="SCOPE_2_1">#REF!</definedName>
    <definedName name="SCOPE_2_1_5">"#REF!"</definedName>
    <definedName name="SCOPE_2_5">"#REF!"</definedName>
    <definedName name="SCOPE_2_DR1" localSheetId="0">#REF!</definedName>
    <definedName name="SCOPE_2_DR1">#REF!</definedName>
    <definedName name="SCOPE_2_DR1_4">"#REF!"</definedName>
    <definedName name="SCOPE_2_DR10" localSheetId="0">#REF!</definedName>
    <definedName name="SCOPE_2_DR10">#REF!</definedName>
    <definedName name="SCOPE_2_DR10_4">"#REF!"</definedName>
    <definedName name="SCOPE_2_DR11" localSheetId="0">#REF!</definedName>
    <definedName name="SCOPE_2_DR11">#REF!</definedName>
    <definedName name="SCOPE_2_DR11_4">"#REF!"</definedName>
    <definedName name="SCOPE_2_DR2" localSheetId="0">#REF!</definedName>
    <definedName name="SCOPE_2_DR2">#REF!</definedName>
    <definedName name="SCOPE_2_DR2_4">"#REF!"</definedName>
    <definedName name="SCOPE_2_DR3" localSheetId="0">#REF!</definedName>
    <definedName name="SCOPE_2_DR3">#REF!</definedName>
    <definedName name="SCOPE_2_DR3_4">"#REF!"</definedName>
    <definedName name="SCOPE_2_DR4" localSheetId="0">#REF!</definedName>
    <definedName name="SCOPE_2_DR4">#REF!</definedName>
    <definedName name="SCOPE_2_DR4_4">"#REF!"</definedName>
    <definedName name="SCOPE_2_DR5" localSheetId="0">#REF!</definedName>
    <definedName name="SCOPE_2_DR5">#REF!</definedName>
    <definedName name="SCOPE_2_DR5_4">"#REF!"</definedName>
    <definedName name="SCOPE_2_DR6" localSheetId="0">#REF!</definedName>
    <definedName name="SCOPE_2_DR6">#REF!</definedName>
    <definedName name="SCOPE_2_DR6_4">"#REF!"</definedName>
    <definedName name="SCOPE_2_DR7" localSheetId="0">#REF!</definedName>
    <definedName name="SCOPE_2_DR7">#REF!</definedName>
    <definedName name="SCOPE_2_DR7_4">"#REF!"</definedName>
    <definedName name="SCOPE_2_DR8" localSheetId="0">#REF!</definedName>
    <definedName name="SCOPE_2_DR8">#REF!</definedName>
    <definedName name="SCOPE_2_DR8_4">"#REF!"</definedName>
    <definedName name="SCOPE_2_DR9" localSheetId="0">#REF!</definedName>
    <definedName name="SCOPE_2_DR9">#REF!</definedName>
    <definedName name="SCOPE_2_DR9_4">"#REF!"</definedName>
    <definedName name="SCOPE_24_LD">'[17]24'!$E$8:$J$47,'[17]24'!$E$49:$J$66</definedName>
    <definedName name="SCOPE_24_PRT">'[17]24'!$E$41:$I$41,'[17]24'!$E$34:$I$34,'[17]24'!$E$36:$I$36,'[17]24'!$E$43:$I$43</definedName>
    <definedName name="SCOPE_25_LD" localSheetId="0">#REF!</definedName>
    <definedName name="SCOPE_25_LD">#REF!</definedName>
    <definedName name="SCOPE_25_LD_4">"#REF!"</definedName>
    <definedName name="SCOPE_25_PRT">'[17]25'!$E$20:$I$20,'[17]25'!$E$34:$I$34,'[17]25'!$E$41:$I$41,'[17]25'!$E$8:$I$10</definedName>
    <definedName name="SCOPE_3_DR1" localSheetId="0">#REF!</definedName>
    <definedName name="SCOPE_3_DR1">#REF!</definedName>
    <definedName name="SCOPE_3_DR1_4">"#REF!"</definedName>
    <definedName name="SCOPE_3_DR10" localSheetId="0">#REF!</definedName>
    <definedName name="SCOPE_3_DR10">#REF!</definedName>
    <definedName name="SCOPE_3_DR10_4">"#REF!"</definedName>
    <definedName name="SCOPE_3_DR11" localSheetId="0">#REF!</definedName>
    <definedName name="SCOPE_3_DR11">#REF!</definedName>
    <definedName name="SCOPE_3_DR11_4">"#REF!"</definedName>
    <definedName name="SCOPE_3_DR2" localSheetId="0">#REF!</definedName>
    <definedName name="SCOPE_3_DR2">#REF!</definedName>
    <definedName name="SCOPE_3_DR2_4">"#REF!"</definedName>
    <definedName name="SCOPE_3_DR3" localSheetId="0">#REF!</definedName>
    <definedName name="SCOPE_3_DR3">#REF!</definedName>
    <definedName name="SCOPE_3_DR3_4">"#REF!"</definedName>
    <definedName name="SCOPE_3_DR4" localSheetId="0">#REF!</definedName>
    <definedName name="SCOPE_3_DR4">#REF!</definedName>
    <definedName name="SCOPE_3_DR4_4">"#REF!"</definedName>
    <definedName name="SCOPE_3_DR5" localSheetId="0">#REF!</definedName>
    <definedName name="SCOPE_3_DR5">#REF!</definedName>
    <definedName name="SCOPE_3_DR5_4">"#REF!"</definedName>
    <definedName name="SCOPE_3_DR6" localSheetId="0">#REF!</definedName>
    <definedName name="SCOPE_3_DR6">#REF!</definedName>
    <definedName name="SCOPE_3_DR6_4">"#REF!"</definedName>
    <definedName name="SCOPE_3_DR7" localSheetId="0">#REF!</definedName>
    <definedName name="SCOPE_3_DR7">#REF!</definedName>
    <definedName name="SCOPE_3_DR7_4">"#REF!"</definedName>
    <definedName name="SCOPE_3_DR8" localSheetId="0">#REF!</definedName>
    <definedName name="SCOPE_3_DR8">#REF!</definedName>
    <definedName name="SCOPE_3_DR8_4">"#REF!"</definedName>
    <definedName name="SCOPE_3_DR9" localSheetId="0">#REF!</definedName>
    <definedName name="SCOPE_3_DR9">#REF!</definedName>
    <definedName name="SCOPE_3_DR9_4">"#REF!"</definedName>
    <definedName name="SCOPE_3_LD" localSheetId="0">#REF!</definedName>
    <definedName name="SCOPE_3_LD">#REF!</definedName>
    <definedName name="SCOPE_3_LD_4">"#REF!"</definedName>
    <definedName name="SCOPE_3_PRT" localSheetId="0">#REF!</definedName>
    <definedName name="SCOPE_3_PRT">#REF!</definedName>
    <definedName name="SCOPE_3_PRT_4">"#REF!"</definedName>
    <definedName name="SCOPE_4">"#REF!"</definedName>
    <definedName name="SCOPE_4_LD" localSheetId="0">#REF!</definedName>
    <definedName name="SCOPE_4_LD">#REF!</definedName>
    <definedName name="SCOPE_4_LD_4">"#REF!"</definedName>
    <definedName name="SCOPE_4_PRT" localSheetId="0">'[17]4'!$Z$27:$AC$31,'[17]4'!$F$14:$I$20,[0]!P1_SCOPE_4_PRT,[0]!P2_SCOPE_4_PRT</definedName>
    <definedName name="SCOPE_4_PRT">'[17]4'!$Z$27:$AC$31,'[17]4'!$F$14:$I$20,P1_SCOPE_4_PRT,P2_SCOPE_4_PRT</definedName>
    <definedName name="SCOPE_5_LD" localSheetId="0">#REF!</definedName>
    <definedName name="SCOPE_5_LD">#REF!</definedName>
    <definedName name="SCOPE_5_LD_4">"#REF!"</definedName>
    <definedName name="SCOPE_5_PRT" localSheetId="0">'[17]5'!$Z$27:$AC$31,'[17]5'!$F$14:$I$21,[0]!P1_SCOPE_5_PRT,[0]!P2_SCOPE_5_PRT</definedName>
    <definedName name="SCOPE_5_PRT">'[17]5'!$Z$27:$AC$31,'[17]5'!$F$14:$I$21,P1_SCOPE_5_PRT,P2_SCOPE_5_PRT</definedName>
    <definedName name="SCOPE_6" localSheetId="0">#REF!</definedName>
    <definedName name="SCOPE_6">#REF!</definedName>
    <definedName name="SCOPE_CL">[24]Справочники!$F$11:$F$11</definedName>
    <definedName name="SCOPE_CORR" localSheetId="0">#REF!,#REF!,#REF!,#REF!,#REF!,АЭ!P1_SCOPE_CORR,АЭ!P2_SCOPE_CORR</definedName>
    <definedName name="SCOPE_CORR">#REF!,#REF!,#REF!,#REF!,#REF!,[0]!P1_SCOPE_CORR,[0]!P2_SCOPE_CORR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0">#REF!</definedName>
    <definedName name="SCOPE_CPR">#REF!</definedName>
    <definedName name="SCOPE_CPR_5">"#REF!"</definedName>
    <definedName name="SCOPE_DATA_CNG" localSheetId="0">#REF!,#REF!,#REF!</definedName>
    <definedName name="SCOPE_DATA_CNG">#REF!,#REF!,#REF!</definedName>
    <definedName name="SCOPE_DOP" localSheetId="0">[25]Регионы!#REF!,АЭ!P1_SCOPE_DOP</definedName>
    <definedName name="SCOPE_DOP">[25]Регионы!#REF!,[0]!P1_SCOPE_DOP</definedName>
    <definedName name="SCOPE_DOP_4">#N/A</definedName>
    <definedName name="SCOPE_DOP_5">#N/A</definedName>
    <definedName name="SCOPE_DOP2" localSheetId="0">#REF!,#REF!,#REF!,#REF!,#REF!,#REF!</definedName>
    <definedName name="SCOPE_DOP2">#REF!,#REF!,#REF!,#REF!,#REF!,#REF!</definedName>
    <definedName name="SCOPE_DOP2_5">"#REF!,#REF!,#REF!,#REF!,#REF!,#REF!"</definedName>
    <definedName name="SCOPE_DOP3" localSheetId="0">#REF!,#REF!,#REF!,#REF!,#REF!,#REF!</definedName>
    <definedName name="SCOPE_DOP3">#REF!,#REF!,#REF!,#REF!,#REF!,#REF!</definedName>
    <definedName name="SCOPE_DOP3_5">"#REF!,#REF!,#REF!,#REF!,#REF!,#REF!"</definedName>
    <definedName name="SCOPE_ESOLD" localSheetId="0">#REF!</definedName>
    <definedName name="SCOPE_ESOLD">#REF!</definedName>
    <definedName name="SCOPE_ESOLD_4">"#REF!"</definedName>
    <definedName name="SCOPE_ETALON" localSheetId="0">#REF!</definedName>
    <definedName name="SCOPE_ETALON">#REF!</definedName>
    <definedName name="SCOPE_ETALON_4">"#REF!"</definedName>
    <definedName name="SCOPE_ETALON2" localSheetId="0">#REF!</definedName>
    <definedName name="SCOPE_ETALON2">#REF!</definedName>
    <definedName name="SCOPE_F1_PRT" localSheetId="0">'[17]Ф-1 (для АО-энерго)'!$D$86:$E$95,[0]!P1_SCOPE_F1_PRT,[0]!P2_SCOPE_F1_PRT,[0]!P3_SCOPE_F1_PRT,[0]!P4_SCOPE_F1_PRT</definedName>
    <definedName name="SCOPE_F1_PRT">'[17]Ф-1 (для АО-энерго)'!$D$86:$E$95,P1_SCOPE_F1_PRT,P2_SCOPE_F1_PRT,P3_SCOPE_F1_PRT,P4_SCOPE_F1_PRT</definedName>
    <definedName name="SCOPE_F2_LD1" localSheetId="0">#REF!</definedName>
    <definedName name="SCOPE_F2_LD1">#REF!</definedName>
    <definedName name="SCOPE_F2_LD1_4">"#REF!"</definedName>
    <definedName name="SCOPE_F2_LD2" localSheetId="0">#REF!</definedName>
    <definedName name="SCOPE_F2_LD2">#REF!</definedName>
    <definedName name="SCOPE_F2_LD2_4">"#REF!"</definedName>
    <definedName name="SCOPE_F2_PRT" localSheetId="0">'[17]Ф-2 (для АО-энерго)'!$C$5:$D$5,'[17]Ф-2 (для АО-энерго)'!$C$52:$C$57,'[17]Ф-2 (для АО-энерго)'!$D$57:$G$57,[0]!P1_SCOPE_F2_PRT,[0]!P2_SCOPE_F2_PRT</definedName>
    <definedName name="SCOPE_F2_PRT">'[17]Ф-2 (для АО-энерго)'!$C$5:$D$5,'[17]Ф-2 (для АО-энерго)'!$C$52:$C$57,'[17]Ф-2 (для АО-энерго)'!$D$57:$G$57,P1_SCOPE_F2_PRT,P2_SCOPE_F2_PRT</definedName>
    <definedName name="SCOPE_FL">[24]Справочники!$H$11:$H$14</definedName>
    <definedName name="SCOPE_FLOAD" localSheetId="0">#REF!,АЭ!P1_SCOPE_FLOAD</definedName>
    <definedName name="SCOPE_FLOAD">#REF!,P1_SCOPE_FLOAD</definedName>
    <definedName name="SCOPE_FLOAD_4">"#REF!,P1_SCOPE_FLOAD"</definedName>
    <definedName name="SCOPE_FOR_LOAD" localSheetId="0">#REF!</definedName>
    <definedName name="SCOPE_FOR_LOAD">#REF!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ORM46_EE1_4">"#REF!"</definedName>
    <definedName name="SCOPE_FORM46_EE1_ZAG_KOD" localSheetId="0">[6]Заголовок!#REF!</definedName>
    <definedName name="SCOPE_FORM46_EE1_ZAG_KOD">[6]Заголовок!#REF!</definedName>
    <definedName name="SCOPE_FORM46_EE1_ZAG_KOD_4">#N/A</definedName>
    <definedName name="SCOPE_FRML" localSheetId="0">#REF!,#REF!,АЭ!P1_SCOPE_FRML</definedName>
    <definedName name="SCOPE_FRML">#REF!,#REF!,P1_SCOPE_FRML</definedName>
    <definedName name="SCOPE_FRML_4">"#REF!,#REF!,P1_SCOPE_FRML"</definedName>
    <definedName name="SCOPE_FST7" localSheetId="0">#REF!,#REF!,#REF!,#REF!,АЭ!P1_SCOPE_FST7</definedName>
    <definedName name="SCOPE_FST7">#REF!,#REF!,#REF!,#REF!,[0]!P1_SCOPE_FST7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0">#REF!</definedName>
    <definedName name="SCOPE_FUEL_ET">#REF!</definedName>
    <definedName name="SCOPE_FULL_LOAD" localSheetId="0">АЭ!P16_SCOPE_FULL_LOAD,АЭ!P17_SCOPE_FULL_LOAD</definedName>
    <definedName name="SCOPE_FULL_LOAD">[0]!P16_SCOPE_FULL_LOAD,[0]!P17_SCOPE_FULL_LOAD</definedName>
    <definedName name="SCOPE_IND" localSheetId="0">#REF!,#REF!,АЭ!P1_SCOPE_IND,АЭ!P2_SCOPE_IND,АЭ!P3_SCOPE_IND,АЭ!P4_SCOPE_IND</definedName>
    <definedName name="SCOPE_IND">#REF!,#REF!,[0]!P1_SCOPE_IND,[0]!P2_SCOPE_IND,[0]!P3_SCOPE_IND,[0]!P4_SCOPE_IND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0">#REF!</definedName>
    <definedName name="SCOPE_IND1">#REF!</definedName>
    <definedName name="SCOPE_IND2" localSheetId="0">#REF!,#REF!,#REF!,АЭ!P1_SCOPE_IND2,АЭ!P2_SCOPE_IND2,АЭ!P3_SCOPE_IND2,АЭ!P4_SCOPE_IND2</definedName>
    <definedName name="SCOPE_IND2">#REF!,#REF!,#REF!,[0]!P1_SCOPE_IND2,[0]!P2_SCOPE_IND2,[0]!P3_SCOPE_IND2,[0]!P4_SCOPE_IND2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'[26]Стоимость ЭЭ'!$G$111:$AN$113,'[26]Стоимость ЭЭ'!$G$93:$AN$95,'[26]Стоимость ЭЭ'!$G$51:$AN$53</definedName>
    <definedName name="SCOPE_LOAD3" localSheetId="0">#REF!</definedName>
    <definedName name="SCOPE_LOAD3">#REF!</definedName>
    <definedName name="SCOPE_LOAD4" localSheetId="0">#REF!</definedName>
    <definedName name="SCOPE_LOAD4">#REF!</definedName>
    <definedName name="SCOPE_MO" localSheetId="0">[27]Справочники!$K$6:$K$742,[27]Справочники!#REF!</definedName>
    <definedName name="SCOPE_MO">[27]Справочники!$K$6:$K$742,[27]Справочники!#REF!</definedName>
    <definedName name="SCOPE_MUPS" localSheetId="0">[27]Свод!#REF!,[27]Свод!#REF!</definedName>
    <definedName name="SCOPE_MUPS">[27]Свод!#REF!,[27]Свод!#REF!</definedName>
    <definedName name="SCOPE_MUPS_NAMES" localSheetId="0">[27]Свод!#REF!,[27]Свод!#REF!</definedName>
    <definedName name="SCOPE_MUPS_NAMES">[27]Свод!#REF!,[27]Свод!#REF!</definedName>
    <definedName name="SCOPE_NALOG">[28]Справочники!$R$3:$R$4</definedName>
    <definedName name="SCOPE_NET_DATE" localSheetId="0">#REF!,#REF!,#REF!,АЭ!P1_SCOPE_NET_DATE</definedName>
    <definedName name="SCOPE_NET_DATE">#REF!,#REF!,#REF!,P1_SCOPE_NET_DATE</definedName>
    <definedName name="SCOPE_NET_NVV" localSheetId="0">#REF!,АЭ!P1_SCOPE_NET_NVV</definedName>
    <definedName name="SCOPE_NET_NVV">#REF!,P1_SCOPE_NET_NVV</definedName>
    <definedName name="SCOPE_NOTIND" localSheetId="0">АЭ!P1_SCOPE_NOTIND,АЭ!P2_SCOPE_NOTIND,АЭ!P3_SCOPE_NOTIND,АЭ!P4_SCOPE_NOTIND,АЭ!P5_SCOPE_NOTIND,АЭ!P6_SCOPE_NOTIND,АЭ!P7_SCOPE_NOTIND,АЭ!P8_SCOPE_NOTIND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АЭ!P4_SCOPE_NotInd2,АЭ!P5_SCOPE_NotInd2,АЭ!P6_SCOPE_NotInd2,АЭ!P7_SCOPE_NotInd2</definedName>
    <definedName name="SCOPE_NotInd2">[0]!P4_SCOPE_NotInd2,[0]!P5_SCOPE_NotInd2,[0]!P6_SCOPE_NotInd2,[0]!P7_SCOPE_NotInd2</definedName>
    <definedName name="SCOPE_NotInd3" localSheetId="0">#REF!,#REF!,#REF!,АЭ!P1_SCOPE_NotInd3,АЭ!P2_SCOPE_NotInd3</definedName>
    <definedName name="SCOPE_NotInd3">#REF!,#REF!,#REF!,[0]!P1_SCOPE_NotInd3,[0]!P2_SCOPE_NotInd3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0">#REF!</definedName>
    <definedName name="SCOPE_ORE">#REF!</definedName>
    <definedName name="SCOPE_OUTD">[9]FST5!$G$23:$G$30,[9]FST5!$G$32:$G$35,[9]FST5!$G$37,[9]FST5!$G$39:$G$45,[9]FST5!$G$47,[9]FST5!$G$49,[9]FST5!$G$5:$G$21</definedName>
    <definedName name="SCOPE_PER_LD" localSheetId="0">#REF!</definedName>
    <definedName name="SCOPE_PER_LD">#REF!</definedName>
    <definedName name="SCOPE_PER_LD_4">"#REF!"</definedName>
    <definedName name="SCOPE_PER_PRT" localSheetId="0">[0]!P5_SCOPE_PER_PRT,[0]!P6_SCOPE_PER_PRT,[0]!P7_SCOPE_PER_PRT,АЭ!P8_SCOPE_PER_PRT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IM" localSheetId="0">#REF!,#REF!,#REF!,#REF!</definedName>
    <definedName name="SCOPE_PRIM">#REF!,#REF!,#REF!,#REF!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AB1" localSheetId="0">#REF!</definedName>
    <definedName name="SCOPE_RAB1">#REF!</definedName>
    <definedName name="SCOPE_RAB2" localSheetId="0">#REF!</definedName>
    <definedName name="SCOPE_RAB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EGLD_4">"#REF!"</definedName>
    <definedName name="SCOPE_REGS" localSheetId="0">#REF!,#REF!,#REF!,АЭ!P1_SCOPE_REGS</definedName>
    <definedName name="SCOPE_REGS">#REF!,#REF!,#REF!,P1_SCOPE_REGS</definedName>
    <definedName name="SCOPE_RG" localSheetId="0">#REF!</definedName>
    <definedName name="SCOPE_RG">#REF!</definedName>
    <definedName name="SCOPE_SAVE2" localSheetId="0">#REF!,#REF!,#REF!,#REF!,#REF!,АЭ!P1_SCOPE_SAVE2,АЭ!P2_SCOPE_SAVE2</definedName>
    <definedName name="SCOPE_SAVE2">#REF!,#REF!,#REF!,#REF!,#REF!,[0]!P1_SCOPE_SAVE2,[0]!P2_SCOPE_SAVE2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0">#REF!</definedName>
    <definedName name="SCOPE_SBTLD">#REF!</definedName>
    <definedName name="SCOPE_SBTLD_4">"#REF!"</definedName>
    <definedName name="SCOPE_SETLD" localSheetId="0">#REF!</definedName>
    <definedName name="SCOPE_SETLD">#REF!</definedName>
    <definedName name="SCOPE_SETLD_4">"#REF!"</definedName>
    <definedName name="SCOPE_SPR_ET" localSheetId="0">#REF!</definedName>
    <definedName name="SCOPE_SPR_ET">#REF!</definedName>
    <definedName name="SCOPE_SPR_PRT">[17]Справочники!$D$21:$J$22,[17]Справочники!$E$13:$I$14,[17]Справочники!$F$27:$H$28</definedName>
    <definedName name="SCOPE_SS" localSheetId="0">#REF!,#REF!,#REF!,#REF!,#REF!,#REF!</definedName>
    <definedName name="SCOPE_SS">#REF!,#REF!,#REF!,#REF!,#REF!,#REF!</definedName>
    <definedName name="SCOPE_SS_5">"#REF!,#REF!,#REF!,#REF!,#REF!,#REF!"</definedName>
    <definedName name="SCOPE_SS2" localSheetId="0">#REF!</definedName>
    <definedName name="SCOPE_SS2">#REF!</definedName>
    <definedName name="SCOPE_SS2_5">"#REF!"</definedName>
    <definedName name="SCOPE_SV_LD1" localSheetId="0">[17]свод!$E$104:$M$104,[17]свод!$E$106:$M$117,[17]свод!$E$120:$M$121,[17]свод!$E$123:$M$127,[17]свод!$E$10:$M$68,[0]!P1_SCOPE_SV_LD1</definedName>
    <definedName name="SCOPE_SV_LD1">[17]свод!$E$104:$M$104,[17]свод!$E$106:$M$117,[17]свод!$E$120:$M$121,[17]свод!$E$123:$M$127,[17]свод!$E$10:$M$68,P1_SCOPE_SV_LD1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0">#REF!</definedName>
    <definedName name="SCOPE_SV_LD2">#REF!</definedName>
    <definedName name="SCOPE_SV_LD2_5">"#REF!"</definedName>
    <definedName name="SCOPE_SV_PRT" localSheetId="0">[0]!P1_SCOPE_SV_PRT,[0]!P2_SCOPE_SV_PRT,[0]!P3_SCOPE_SV_PRT</definedName>
    <definedName name="SCOPE_SV_PRT">P1_SCOPE_SV_PRT,P2_SCOPE_SV_PRT,P3_SCOPE_SV_PRT</definedName>
    <definedName name="SCOPE_SYS_B" localSheetId="0">#REF!</definedName>
    <definedName name="SCOPE_SYS_B">#REF!</definedName>
    <definedName name="SCOPE_TAR_B" localSheetId="0">#REF!,#REF!,#REF!</definedName>
    <definedName name="SCOPE_TAR_B">#REF!,#REF!,#REF!</definedName>
    <definedName name="SCOPE_TAR_REG" localSheetId="0">#REF!,#REF!,#REF!,#REF!,#REF!</definedName>
    <definedName name="SCOPE_TAR_REG">#REF!,#REF!,#REF!,#REF!,#REF!</definedName>
    <definedName name="SCOPE_TAR_SAVE" localSheetId="0">#REF!,#REF!</definedName>
    <definedName name="SCOPE_TAR_SAVE">#REF!,#REF!</definedName>
    <definedName name="SCOPE_TAR_SAVE_B" localSheetId="0">#REF!</definedName>
    <definedName name="SCOPE_TAR_SAVE_B">#REF!</definedName>
    <definedName name="SCOPE_TAR_SYS" localSheetId="0">#REF!</definedName>
    <definedName name="SCOPE_TAR_SYS">#REF!</definedName>
    <definedName name="SCOPE_TP">[9]FST5!$L$12:$L$23,[9]FST5!$L$5:$L$8</definedName>
    <definedName name="SCOPE10" localSheetId="0">#REF!</definedName>
    <definedName name="SCOPE10">#REF!</definedName>
    <definedName name="SCOPE10_4">"#REF!"</definedName>
    <definedName name="SCOPE11" localSheetId="0">#REF!</definedName>
    <definedName name="SCOPE11">#REF!</definedName>
    <definedName name="SCOPE11_4">"#REF!"</definedName>
    <definedName name="SCOPE12" localSheetId="0">#REF!</definedName>
    <definedName name="SCOPE12">#REF!</definedName>
    <definedName name="SCOPE12_4">"#REF!"</definedName>
    <definedName name="SCOPE2" localSheetId="0">#REF!</definedName>
    <definedName name="SCOPE2">#REF!</definedName>
    <definedName name="SCOPE2_4">"#REF!"</definedName>
    <definedName name="SCOPE3" localSheetId="0">#REF!</definedName>
    <definedName name="SCOPE3">#REF!</definedName>
    <definedName name="SCOPE3_4">"#REF!"</definedName>
    <definedName name="SCOPE4" localSheetId="0">#REF!</definedName>
    <definedName name="SCOPE4">#REF!</definedName>
    <definedName name="SCOPE4_4">"#REF!"</definedName>
    <definedName name="SCOPE5" localSheetId="0">#REF!</definedName>
    <definedName name="SCOPE5">#REF!</definedName>
    <definedName name="SCOPE5_4">"#REF!"</definedName>
    <definedName name="SCOPE6" localSheetId="0">#REF!</definedName>
    <definedName name="SCOPE6">#REF!</definedName>
    <definedName name="SCOPE6_4">"#REF!"</definedName>
    <definedName name="SCOPE7" localSheetId="0">#REF!</definedName>
    <definedName name="SCOPE7">#REF!</definedName>
    <definedName name="SCOPE7_4">"#REF!"</definedName>
    <definedName name="SCOPE8" localSheetId="0">#REF!</definedName>
    <definedName name="SCOPE8">#REF!</definedName>
    <definedName name="SCOPE8_4">"#REF!"</definedName>
    <definedName name="SCOPE9" localSheetId="0">#REF!</definedName>
    <definedName name="SCOPE9">#REF!</definedName>
    <definedName name="SCOPE9_4">"#REF!"</definedName>
    <definedName name="sdf" localSheetId="0">#REF!</definedName>
    <definedName name="sdf">#REF!</definedName>
    <definedName name="SEP" localSheetId="0">#REF!</definedName>
    <definedName name="SEP">#REF!</definedName>
    <definedName name="SEP_4">"#REF!"</definedName>
    <definedName name="SET" localSheetId="0">#REF!</definedName>
    <definedName name="SET">#REF!</definedName>
    <definedName name="SET_ET" localSheetId="0">#REF!</definedName>
    <definedName name="SET_ET">#REF!</definedName>
    <definedName name="SET_ET_4">"#REF!"</definedName>
    <definedName name="SET_PROT" localSheetId="0">#REF!,#REF!,#REF!,#REF!,#REF!,АЭ!P1_SET_PROT</definedName>
    <definedName name="SET_PROT">#REF!,#REF!,#REF!,#REF!,#REF!,P1_SET_PROT</definedName>
    <definedName name="SET_PROT_4">"#REF!,#REF!,#REF!,#REF!,#REF!,P1_SET_PROT"</definedName>
    <definedName name="SET_PRT" localSheetId="0">#REF!,#REF!,#REF!,#REF!,АЭ!P1_SET_PRT</definedName>
    <definedName name="SET_PRT">#REF!,#REF!,#REF!,#REF!,P1_SET_PRT</definedName>
    <definedName name="SET_PRT_4">"#REF!,#REF!,#REF!,#REF!,P1_SET_PRT"</definedName>
    <definedName name="SETcom" localSheetId="0">#REF!</definedName>
    <definedName name="SETcom">#REF!</definedName>
    <definedName name="SETcom_4">"#REF!"</definedName>
    <definedName name="Sheet2?prefix?">"H"</definedName>
    <definedName name="SP_OPT" localSheetId="0">#REF!</definedName>
    <definedName name="SP_OPT">#REF!</definedName>
    <definedName name="SP_OPT_4">"#REF!"</definedName>
    <definedName name="SP_OPT_ET" localSheetId="0">[6]TEHSHEET!#REF!</definedName>
    <definedName name="SP_OPT_ET">[6]TEHSHEET!#REF!</definedName>
    <definedName name="SP_OPT_ET_4">#N/A</definedName>
    <definedName name="SP_ROZN" localSheetId="0">#REF!</definedName>
    <definedName name="SP_ROZN">#REF!</definedName>
    <definedName name="SP_ROZN_4">"#REF!"</definedName>
    <definedName name="SP_ROZN_ET" localSheetId="0">[6]TEHSHEET!#REF!</definedName>
    <definedName name="SP_ROZN_ET">[6]TEHSHEET!#REF!</definedName>
    <definedName name="SP_ROZN_ET_4">#N/A</definedName>
    <definedName name="SP_SC_1" localSheetId="0">#REF!</definedName>
    <definedName name="SP_SC_1">#REF!</definedName>
    <definedName name="SP_SC_1_4">"#REF!"</definedName>
    <definedName name="SP_SC_2" localSheetId="0">#REF!</definedName>
    <definedName name="SP_SC_2">#REF!</definedName>
    <definedName name="SP_SC_2_4">"#REF!"</definedName>
    <definedName name="SP_SC_3" localSheetId="0">#REF!</definedName>
    <definedName name="SP_SC_3">#REF!</definedName>
    <definedName name="SP_SC_3_4">"#REF!"</definedName>
    <definedName name="SP_SC_4" localSheetId="0">#REF!</definedName>
    <definedName name="SP_SC_4">#REF!</definedName>
    <definedName name="SP_SC_4_4">"#REF!"</definedName>
    <definedName name="SP_SC_5" localSheetId="0">#REF!</definedName>
    <definedName name="SP_SC_5">#REF!</definedName>
    <definedName name="SP_SC_5_4">"#REF!"</definedName>
    <definedName name="SP_ST_OPT" localSheetId="0">[6]TEHSHEET!#REF!</definedName>
    <definedName name="SP_ST_OPT">[6]TEHSHEET!#REF!</definedName>
    <definedName name="SP_ST_OPT_4">#N/A</definedName>
    <definedName name="SP_ST_ROZN" localSheetId="0">[6]TEHSHEET!#REF!</definedName>
    <definedName name="SP_ST_ROZN">[6]TEHSHEET!#REF!</definedName>
    <definedName name="SP_ST_ROZN_4">#N/A</definedName>
    <definedName name="SPR_ET" localSheetId="0">[6]TEHSHEET!#REF!</definedName>
    <definedName name="SPR_ET">[6]TEHSHEET!#REF!</definedName>
    <definedName name="SPR_ET_4">#N/A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PROT_4">"#REF!,#REF!"</definedName>
    <definedName name="SPR_SCOPE" localSheetId="0">#REF!</definedName>
    <definedName name="SPR_SCOPE">#REF!</definedName>
    <definedName name="SPR_SCOPE_4">"#REF!"</definedName>
    <definedName name="SPR_TES_ET" localSheetId="0">#REF!</definedName>
    <definedName name="SPR_TES_ET">#REF!</definedName>
    <definedName name="SPRAV_PROT">[27]Справочники!$E$6,[27]Справочники!$D$11:$D$902,[27]Справочники!$E$3</definedName>
    <definedName name="sq" localSheetId="0">#REF!</definedName>
    <definedName name="sq">#REF!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 localSheetId="0">#REF!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'[20]0'!$D$8:$H$8,   '[20]0'!$D$86:$H$86</definedName>
    <definedName name="T0?unit?МКВТЧ" localSheetId="0">#REF!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 localSheetId="0">#REF!</definedName>
    <definedName name="T1?axis?ПРД?РЕГ">#REF!</definedName>
    <definedName name="T1?axis?ПРД2?2005" localSheetId="0">АЭ!P1_T1?axis?ПРД2?2005,АЭ!P2_T1?axis?ПРД2?2005,АЭ!P3_T1?axis?ПРД2?2005</definedName>
    <definedName name="T1?axis?ПРД2?2005">P1_T1?axis?ПРД2?2005,P2_T1?axis?ПРД2?2005,P3_T1?axis?ПРД2?2005</definedName>
    <definedName name="T1?axis?ПРД2?2006" localSheetId="0">АЭ!P1_T1?axis?ПРД2?2006,АЭ!P2_T1?axis?ПРД2?2006,АЭ!P3_T1?axis?ПРД2?2006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#REF!,#REF!,#REF!,#REF!,#REF!,#REF!,#REF!,#REF!,#REF!,#REF!,АЭ!P1_T1?Fuel_type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АЭ!P1_T1?L1.1.1,АЭ!P2_T1?L1.1.1,АЭ!P3_T1?L1.1.1</definedName>
    <definedName name="T1?L1.1.1">P1_T1?L1.1.1,P2_T1?L1.1.1,P3_T1?L1.1.1</definedName>
    <definedName name="T1?L1.1.1.1" localSheetId="0">АЭ!P1_T1?L1.1.1.1,АЭ!P2_T1?L1.1.1.1,АЭ!P3_T1?L1.1.1.1</definedName>
    <definedName name="T1?L1.1.1.1">P1_T1?L1.1.1.1,P2_T1?L1.1.1.1,P3_T1?L1.1.1.1</definedName>
    <definedName name="T1?L1.1.2" localSheetId="0">АЭ!P2_T1?L1.1.2,АЭ!P3_T1?L1.1.2</definedName>
    <definedName name="T1?L1.1.2">P2_T1?L1.1.2,P3_T1?L1.1.2</definedName>
    <definedName name="T1?L1.1.2.1" localSheetId="0">АЭ!P1_T1?L1.1.2.1,АЭ!P2_T1?L1.1.2.1,АЭ!P3_T1?L1.1.2.1</definedName>
    <definedName name="T1?L1.1.2.1">P1_T1?L1.1.2.1,P2_T1?L1.1.2.1,P3_T1?L1.1.2.1</definedName>
    <definedName name="T1?L1.1.2.1.1" localSheetId="0">#REF!,#REF!,#REF!,#REF!,АЭ!P1_T1?L1.1.2.1.1,АЭ!P2_T1?L1.1.2.1.1,АЭ!P3_T1?L1.1.2.1.1</definedName>
    <definedName name="T1?L1.1.2.1.1">#REF!,#REF!,#REF!,#REF!,P1_T1?L1.1.2.1.1,P2_T1?L1.1.2.1.1,P3_T1?L1.1.2.1.1</definedName>
    <definedName name="T1?L1.1.2.1.2" localSheetId="0">#REF!,#REF!,#REF!,#REF!,АЭ!P1_T1?L1.1.2.1.2,АЭ!P2_T1?L1.1.2.1.2,АЭ!P3_T1?L1.1.2.1.2</definedName>
    <definedName name="T1?L1.1.2.1.2">#REF!,#REF!,#REF!,#REF!,P1_T1?L1.1.2.1.2,P2_T1?L1.1.2.1.2,P3_T1?L1.1.2.1.2</definedName>
    <definedName name="T1?L1.1.2.1.3" localSheetId="0">#REF!,#REF!,#REF!,#REF!,АЭ!P1_T1?L1.1.2.1.3,АЭ!P2_T1?L1.1.2.1.3,АЭ!P3_T1?L1.1.2.1.3</definedName>
    <definedName name="T1?L1.1.2.1.3">#REF!,#REF!,#REF!,#REF!,P1_T1?L1.1.2.1.3,P2_T1?L1.1.2.1.3,P3_T1?L1.1.2.1.3</definedName>
    <definedName name="T1?L1.1.2.2" localSheetId="0">АЭ!P1_T1?L1.1.2.2,АЭ!P2_T1?L1.1.2.2,АЭ!P3_T1?L1.1.2.2</definedName>
    <definedName name="T1?L1.1.2.2">P1_T1?L1.1.2.2,P2_T1?L1.1.2.2,P3_T1?L1.1.2.2</definedName>
    <definedName name="T1?L1.1.2.3" localSheetId="0">АЭ!P1_T1?L1.1.2.3,АЭ!P2_T1?L1.1.2.3,АЭ!P3_T1?L1.1.2.3</definedName>
    <definedName name="T1?L1.1.2.3">P1_T1?L1.1.2.3,P2_T1?L1.1.2.3,P3_T1?L1.1.2.3</definedName>
    <definedName name="T1?L1.1.2.4" localSheetId="0">АЭ!P1_T1?L1.1.2.4,АЭ!P2_T1?L1.1.2.4,АЭ!P3_T1?L1.1.2.4</definedName>
    <definedName name="T1?L1.1.2.4">P1_T1?L1.1.2.4,P2_T1?L1.1.2.4,P3_T1?L1.1.2.4</definedName>
    <definedName name="T1?L1.1.2.5" localSheetId="0">АЭ!P1_T1?L1.1.2.5,АЭ!P2_T1?L1.1.2.5,АЭ!P3_T1?L1.1.2.5</definedName>
    <definedName name="T1?L1.1.2.5">P1_T1?L1.1.2.5,P2_T1?L1.1.2.5,P3_T1?L1.1.2.5</definedName>
    <definedName name="T1?L1.1.2.6" localSheetId="0">АЭ!P1_T1?L1.1.2.6,АЭ!P2_T1?L1.1.2.6,АЭ!P3_T1?L1.1.2.6</definedName>
    <definedName name="T1?L1.1.2.6">P1_T1?L1.1.2.6,P2_T1?L1.1.2.6,P3_T1?L1.1.2.6</definedName>
    <definedName name="T1?L1.1.2.7" localSheetId="0">АЭ!P1_T1?L1.1.2.7,АЭ!P2_T1?L1.1.2.7,АЭ!P3_T1?L1.1.2.7</definedName>
    <definedName name="T1?L1.1.2.7">P1_T1?L1.1.2.7,P2_T1?L1.1.2.7,P3_T1?L1.1.2.7</definedName>
    <definedName name="T1?L1.1.2.7.1" localSheetId="0">АЭ!P1_T1?L1.1.2.7.1,АЭ!P2_T1?L1.1.2.7.1,АЭ!P3_T1?L1.1.2.7.1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#REF!,#REF!,#REF!,#REF!,#REF!,#REF!,#REF!,#REF!,#REF!,АЭ!P1_T1?M1,АЭ!P2_T1?M1,АЭ!P3_T1?M1</definedName>
    <definedName name="T1?M1">#REF!,#REF!,#REF!,#REF!,#REF!,#REF!,#REF!,#REF!,#REF!,P1_T1?M1,P2_T1?M1,P3_T1?M1</definedName>
    <definedName name="T1?M2" localSheetId="0">#REF!,#REF!,#REF!,#REF!,#REF!,#REF!,#REF!,#REF!,#REF!,АЭ!P1_T1?M2,АЭ!P2_T1?M2,АЭ!P3_T1?M2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АЭ!P1_T1?unit?ГКАЛ,АЭ!P2_T1?unit?ГКАЛ,АЭ!P3_T1?unit?ГКАЛ,АЭ!P4_T1?unit?ГКАЛ,АЭ!P5_T1?unit?ГКАЛ,АЭ!P6_T1?unit?ГКАЛ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АЭ!P1_T1?unit?РУБ.ГКАЛ,АЭ!P2_T1?unit?РУБ.ГКАЛ,АЭ!P3_T1?unit?РУБ.ГКАЛ,АЭ!P4_T1?unit?РУБ.ГКАЛ,АЭ!P5_T1?unit?РУБ.ГКАЛ,АЭ!P6_T1?unit?РУБ.ГКАЛ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АЭ!P4_T1?unit?РУБ.ТОНН,АЭ!P5_T1?unit?РУБ.ТОНН</definedName>
    <definedName name="T1?unit?РУБ.ТОНН">P4_T1?unit?РУБ.ТОНН,P5_T1?unit?РУБ.ТОНН</definedName>
    <definedName name="T1?unit?СТР" localSheetId="0">АЭ!P2_T1?unit?СТР,АЭ!P3_T1?unit?СТР,АЭ!P4_T1?unit?СТР,АЭ!P5_T1?unit?СТР,АЭ!P6_T1?unit?СТР</definedName>
    <definedName name="T1?unit?СТР">P2_T1?unit?СТР,P3_T1?unit?СТР,P4_T1?unit?СТР,P5_T1?unit?СТР,P6_T1?unit?СТР</definedName>
    <definedName name="T1?unit?ТОНН" localSheetId="0">#REF!,#REF!,#REF!,#REF!,#REF!,#REF!,АЭ!P1_T1?unit?ТОНН,АЭ!P2_T1?unit?ТОНН,АЭ!P3_T1?unit?ТОНН,АЭ!P4_T1?unit?ТОНН</definedName>
    <definedName name="T1?unit?ТОНН">#REF!,#REF!,#REF!,#REF!,#REF!,#REF!,P1_T1?unit?ТОНН,P2_T1?unit?ТОНН,P3_T1?unit?ТОНН,P4_T1?unit?ТОНН</definedName>
    <definedName name="T1?unit?ТРУБ" localSheetId="0">АЭ!P11_T1?unit?ТРУБ,АЭ!P12_T1?unit?ТРУБ,АЭ!P13_T1?unit?ТРУБ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[0]!P15_T1_Protect,[0]!P16_T1_Protect,[0]!P17_T1_Protect,АЭ!P18_T1_Protect,АЭ!P19_T1_Protect</definedName>
    <definedName name="T1_Protect">P15_T1_Protect,P16_T1_Protect,P17_T1_Protect,P18_T1_Protect,P19_T1_Protect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 localSheetId="0">#REF!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ET" localSheetId="0">[6]TEHSHEET!#REF!</definedName>
    <definedName name="T10_ET">[6]TEHSHEET!#REF!</definedName>
    <definedName name="T10_ET_4">#N/A</definedName>
    <definedName name="T10_OPT" localSheetId="0">#REF!</definedName>
    <definedName name="T10_OPT">#REF!</definedName>
    <definedName name="T10_OPT_4">"#REF!"</definedName>
    <definedName name="T10_ROZN" localSheetId="0">#REF!</definedName>
    <definedName name="T10_ROZN">#REF!</definedName>
    <definedName name="T10_ROZN_4">"#REF!"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 localSheetId="0">'[29]услуги непроизводств.'!#REF!</definedName>
    <definedName name="T11?axis?ПРД?РЕГ">'[29]услуги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 localSheetId="0">'[29]услуги непроизводств.'!#REF!</definedName>
    <definedName name="T11?Name">'[29]услуги непроизводств.'!#REF!</definedName>
    <definedName name="T11_Copy1" localSheetId="0">'[29]услуги непроизводств.'!#REF!</definedName>
    <definedName name="T11_Copy1">'[29]услуги непроизводств.'!#REF!</definedName>
    <definedName name="T11_Copy2" localSheetId="0">'[29]услуги непроизводств.'!#REF!</definedName>
    <definedName name="T11_Copy2">'[29]услуги непроизводств.'!#REF!</definedName>
    <definedName name="T11_Copy3" localSheetId="0">'[29]услуги непроизводств.'!#REF!</definedName>
    <definedName name="T11_Copy3">'[29]услуги непроизводств.'!#REF!</definedName>
    <definedName name="T11_Copy4" localSheetId="0">'[29]услуги непроизводств.'!#REF!</definedName>
    <definedName name="T11_Copy4">'[29]услуги непроизводств.'!#REF!</definedName>
    <definedName name="T11_Copy5" localSheetId="0">'[29]услуги непроизводств.'!#REF!</definedName>
    <definedName name="T11_Copy5">'[29]услуги непроизводств.'!#REF!</definedName>
    <definedName name="T11_Copy6" localSheetId="0">'[29]услуги непроизводств.'!#REF!</definedName>
    <definedName name="T11_Copy6">'[29]услуги непроизводств.'!#REF!</definedName>
    <definedName name="T11_Copy7.1" localSheetId="0">'[29]услуги непроизводств.'!#REF!</definedName>
    <definedName name="T11_Copy7.1">'[29]услуги непроизводств.'!#REF!</definedName>
    <definedName name="T11_Copy7.2" localSheetId="0">'[29]услуги непроизводств.'!#REF!</definedName>
    <definedName name="T11_Copy7.2">'[29]услуги непроизводств.'!#REF!</definedName>
    <definedName name="T11_Copy8" localSheetId="0">'[29]услуги непроизводств.'!#REF!</definedName>
    <definedName name="T11_Copy8">'[29]услуги непроизводств.'!#REF!</definedName>
    <definedName name="T11_Copy9" localSheetId="0">'[29]услуги непроизводств.'!#REF!</definedName>
    <definedName name="T11_Copy9">'[29]услуги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 localSheetId="0">#REF!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 localSheetId="0">#REF!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 localSheetId="0">#REF!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 localSheetId="0">#REF!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'[20]13'!$D$14:$H$14,'[20]13'!$D$11:$H$11</definedName>
    <definedName name="T13?unit?ТГКАЛ" localSheetId="0">#REF!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 localSheetId="0">#REF!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 localSheetId="0">#REF!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 localSheetId="0">#REF!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 localSheetId="0">#REF!</definedName>
    <definedName name="T15?Columns">#REF!</definedName>
    <definedName name="T15?item_ext?РОСТ" localSheetId="0">[29]экология!#REF!</definedName>
    <definedName name="T15?item_ext?РОСТ">[29]экология!#REF!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[29]экология!#REF!</definedName>
    <definedName name="T15?Name">[29]экология!#REF!</definedName>
    <definedName name="T15?Scope" localSheetId="0">#REF!</definedName>
    <definedName name="T15?Scope">#REF!</definedName>
    <definedName name="T15?unit?ПРЦ" localSheetId="0">[29]экология!#REF!</definedName>
    <definedName name="T15?unit?ПРЦ">[29]экология!#REF!</definedName>
    <definedName name="T15?ВРАС" localSheetId="0">#REF!</definedName>
    <definedName name="T15?ВРАС">#REF!</definedName>
    <definedName name="T15_Protect">'[19]15'!$E$25:$I$29,'[19]15'!$E$31:$I$34,'[19]15'!$E$36:$I$40,'[19]15'!$E$44:$I$45,'[19]15'!$E$9:$I$17,'[19]15'!$B$36:$B$40,'[19]15'!$E$19:$I$21</definedName>
    <definedName name="T16?axis?R?ДОГОВОР" localSheetId="0">'[20]16'!$E$40:$M$40,'[20]16'!$E$60:$M$60,'[20]16'!$E$36:$M$36,'[20]16'!$E$32:$M$32,'[20]16'!$E$28:$M$28,'[20]16'!$E$24:$M$24,'[20]16'!$E$68:$M$68,'[20]16'!$E$56:$M$56,'[20]16'!$E$20:$M$20,[0]!P1_T16?axis?R?ДОГОВОР</definedName>
    <definedName name="T16?axis?R?ДОГОВОР">'[20]16'!$E$40:$M$40,'[20]16'!$E$60:$M$60,'[20]16'!$E$36:$M$36,'[20]16'!$E$32:$M$32,'[20]16'!$E$28:$M$28,'[20]16'!$E$24:$M$24,'[20]16'!$E$68:$M$68,'[20]16'!$E$56:$M$56,'[20]16'!$E$20:$M$20,P1_T16?axis?R?ДОГОВОР</definedName>
    <definedName name="T16?axis?R?ДОГОВОР?" localSheetId="0">'[20]16'!$A$8,'[20]16'!$A$12,'[20]16'!$A$16,[0]!P1_T16?axis?R?ДОГОВОР?</definedName>
    <definedName name="T16?axis?R?ДОГОВОР?">'[20]16'!$A$8,'[20]16'!$A$12,'[20]16'!$A$16,P1_T16?axis?R?ДОГОВОР?</definedName>
    <definedName name="T16?axis?R?ДОГОВОР?_4">#N/A</definedName>
    <definedName name="T16?axis?R?ДОГОВОР_4">#N/A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 localSheetId="0">#REF!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 localSheetId="0">'[20]16'!$A$38:$M$38,'[20]16'!$A$58:$M$58,'[20]16'!$A$34:$M$34,'[20]16'!$A$30:$M$30,'[20]16'!$A$26:$M$26,'[20]16'!$A$22:$M$22,'[20]16'!$A$66:$M$66,'[20]16'!$A$54:$M$54,'[20]16'!$A$18:$M$18,[0]!P1_T16?L1</definedName>
    <definedName name="T16?L1">'[20]16'!$A$38:$M$38,'[20]16'!$A$58:$M$58,'[20]16'!$A$34:$M$34,'[20]16'!$A$30:$M$30,'[20]16'!$A$26:$M$26,'[20]16'!$A$22:$M$22,'[20]16'!$A$66:$M$66,'[20]16'!$A$54:$M$54,'[20]16'!$A$18:$M$18,P1_T16?L1</definedName>
    <definedName name="T16?L1.x" localSheetId="0">'[20]16'!$A$40:$M$40,'[20]16'!$A$60:$M$60,'[20]16'!$A$36:$M$36,'[20]16'!$A$32:$M$32,'[20]16'!$A$28:$M$28,'[20]16'!$A$24:$M$24,'[20]16'!$A$68:$M$68,'[20]16'!$A$56:$M$56,'[20]16'!$A$20:$M$20,[0]!P1_T16?L1.x</definedName>
    <definedName name="T16?L1.x">'[20]16'!$A$40:$M$40,'[20]16'!$A$60:$M$60,'[20]16'!$A$36:$M$36,'[20]16'!$A$32:$M$32,'[20]16'!$A$28:$M$28,'[20]16'!$A$24:$M$24,'[20]16'!$A$68:$M$68,'[20]16'!$A$56:$M$56,'[20]16'!$A$20:$M$20,P1_T16?L1.x</definedName>
    <definedName name="T16?L1.x_4">#N/A</definedName>
    <definedName name="T16?L1_4">#N/A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Protect" localSheetId="0">'[19]16'!$G$44:$K$44,'[19]16'!$G$7:$K$8,[0]!P1_T16_Protect</definedName>
    <definedName name="T16_Protect">'[19]16'!$G$44:$K$44,'[19]16'!$G$7:$K$8,P1_T16_Protect</definedName>
    <definedName name="T17.1?axis?C?НП">'[20]17.1'!$E$6:$L$16, '[20]17.1'!$E$18:$L$28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 localSheetId="0">#REF!</definedName>
    <definedName name="T17.1_Copy">#REF!</definedName>
    <definedName name="T17.1_Protect">'[19]17.1'!$D$14:$F$17,'[19]17.1'!$D$19:$F$22,'[19]17.1'!$I$9:$I$12,'[19]17.1'!$I$14:$I$17,'[19]17.1'!$I$19:$I$22,'[19]17.1'!$D$9:$F$12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 localSheetId="0">#REF!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'[12]29'!$M$26:$M$33,'[12]29'!$P$26:$P$33,'[12]29'!$G$52:$G$59,'[12]29'!$J$52:$J$59,'[12]29'!$M$52:$M$59,'[12]29'!$P$52:$P$59,'[12]29'!$G$26:$G$33,'[12]29'!$J$26:$J$33</definedName>
    <definedName name="T17?unit?РУБ.ГКАЛ" localSheetId="0">'[12]29'!$O$18:$O$25,[0]!P1_T17?unit?РУБ.ГКАЛ,[0]!P2_T17?unit?РУБ.ГКАЛ</definedName>
    <definedName name="T17?unit?РУБ.ГКАЛ">'[12]29'!$O$18:$O$25,P1_T17?unit?РУБ.ГКАЛ,P2_T17?unit?РУБ.ГКАЛ</definedName>
    <definedName name="T17?unit?РУБ.ГКАЛ_4">#N/A</definedName>
    <definedName name="T17?unit?ТГКАЛ" localSheetId="0">'[12]29'!$P$18:$P$25,[0]!P1_T17?unit?ТГКАЛ,[0]!P2_T17?unit?ТГКАЛ</definedName>
    <definedName name="T17?unit?ТГКАЛ">'[12]29'!$P$18:$P$25,P1_T17?unit?ТГКАЛ,P2_T17?unit?ТГКАЛ</definedName>
    <definedName name="T17?unit?ТГКАЛ_4">#N/A</definedName>
    <definedName name="T17?unit?ТРУБ" localSheetId="0">#REF!</definedName>
    <definedName name="T17?unit?ТРУБ">#REF!</definedName>
    <definedName name="T17?unit?ТРУБ.ГКАЛЧ.МЕС">'[12]29'!$L$26:$L$33,'[12]29'!$O$26:$O$33,'[12]29'!$F$52:$F$59,'[12]29'!$I$52:$I$59,'[12]29'!$L$52:$L$59,'[12]29'!$O$52:$O$59,'[12]29'!$F$26:$F$33,'[12]29'!$I$26:$I$33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" localSheetId="0">'[19]21.3'!$E$66:$I$69,'[19]21.3'!$E$10:$I$10,P1_T17_Protect</definedName>
    <definedName name="T17_Protect">'[19]21.3'!$E$66:$I$69,'[19]21.3'!$E$10:$I$10,P1_T17_Protect</definedName>
    <definedName name="T17_Protection" localSheetId="0">[0]!P2_T17_Protection,[0]!P3_T17_Protection,[0]!P4_T17_Protection,[0]!P5_T17_Protection,АЭ!P6_T17_Protection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1?Data_4">#N/A</definedName>
    <definedName name="T18.2?item_ext?СБЫТ" localSheetId="0">'[19]18.2'!#REF!,'[19]18.2'!#REF!</definedName>
    <definedName name="T18.2?item_ext?СБЫТ">'[19]18.2'!#REF!,'[19]18.2'!#REF!</definedName>
    <definedName name="T18.2?ВРАС">'[19]18.2'!$B$34:$B$38,'[19]18.2'!$B$28:$B$30</definedName>
    <definedName name="T18.2_Protect" localSheetId="0">'[19]18.2'!$F$58:$J$59,'[19]18.2'!$F$62:$J$62,'[19]18.2'!$F$64:$J$67,'[19]18.2'!$F$6:$J$8,[0]!P1_T18.2_Protect</definedName>
    <definedName name="T18.2_Protect">'[19]18.2'!$F$58:$J$59,'[19]18.2'!$F$62:$J$62,'[19]18.2'!$F$64:$J$67,'[19]18.2'!$F$6:$J$8,P1_T18.2_Protect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Copy1" localSheetId="0">[29]страховые!#REF!</definedName>
    <definedName name="T18_Copy1">[29]страховые!#REF!</definedName>
    <definedName name="T18_Copy2" localSheetId="0">[29]страховые!#REF!</definedName>
    <definedName name="T18_Copy2">[29]страховые!#REF!</definedName>
    <definedName name="T18_Copy3" localSheetId="0">[29]страховые!#REF!</definedName>
    <definedName name="T18_Copy3">[29]страховые!#REF!</definedName>
    <definedName name="T18_Copy4" localSheetId="0">[29]страховые!#REF!</definedName>
    <definedName name="T18_Copy4">[29]страховые!#REF!</definedName>
    <definedName name="T18_Copy5" localSheetId="0">[29]страховые!#REF!</definedName>
    <definedName name="T18_Copy5">[29]страховые!#REF!</definedName>
    <definedName name="T18_Copy6" localSheetId="0">[29]страховые!#REF!</definedName>
    <definedName name="T18_Copy6">[29]страховые!#REF!</definedName>
    <definedName name="T19.1.1?Data" localSheetId="0">P1_T19.1.1?Data,P2_T19.1.1?Data</definedName>
    <definedName name="T19.1.1?Data">P1_T19.1.1?Data,P2_T19.1.1?Data</definedName>
    <definedName name="T19.1.1?Data_4">#N/A</definedName>
    <definedName name="T19.1.2?Data" localSheetId="0">P1_T19.1.2?Data,P2_T19.1.2?Data</definedName>
    <definedName name="T19.1.2?Data">P1_T19.1.2?Data,P2_T19.1.2?Data</definedName>
    <definedName name="T19.1.2?Data_4">#N/A</definedName>
    <definedName name="T19.2?Data" localSheetId="0">P1_T19.2?Data,P2_T19.2?Data</definedName>
    <definedName name="T19.2?Data">P1_T19.2?Data,P2_T19.2?Data</definedName>
    <definedName name="T19.2?Data_4">#N/A</definedName>
    <definedName name="T19?axis?R?ВРАС?" localSheetId="0">[29]НИОКР!#REF!</definedName>
    <definedName name="T19?axis?R?ВРАС?">[29]НИОКР!#REF!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'[12]19'!$J$8:$M$16,'[12]19'!$C$8:$H$16</definedName>
    <definedName name="T19?item_ext?РОСТ" localSheetId="0">[29]НИОКР!#REF!</definedName>
    <definedName name="T19?item_ext?РОСТ">[29]НИОКР!#REF!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 localSheetId="0">[29]НИОКР!#REF!</definedName>
    <definedName name="T19?Name">[29]НИОКР!#REF!</definedName>
    <definedName name="T19?unit?ПРЦ" localSheetId="0">[29]НИОКР!#REF!</definedName>
    <definedName name="T19?unit?ПРЦ">[29]НИОКР!#REF!</definedName>
    <definedName name="T19_Copy" localSheetId="0">[29]НИОКР!#REF!</definedName>
    <definedName name="T19_Copy">[29]НИОКР!#REF!</definedName>
    <definedName name="T19_Copy2" localSheetId="0">[29]НИОКР!#REF!</definedName>
    <definedName name="T19_Copy2">[29]НИОКР!#REF!</definedName>
    <definedName name="T19_Protection">'[12]19'!$E$13:$H$13,'[12]19'!$E$15:$H$15,'[12]19'!$J$8:$M$11,'[12]19'!$J$13:$M$13,'[12]19'!$J$15:$M$15,'[12]19'!$E$4:$H$4,'[12]19'!$J$4:$M$4,'[12]19'!$E$8:$H$11</definedName>
    <definedName name="T2.1?Data">#N/A</definedName>
    <definedName name="T2.1?Protection" localSheetId="0">АЭ!P6_T2.1?Protection</definedName>
    <definedName name="T2.1?Protection">P6_T2.1?Protection</definedName>
    <definedName name="T2.1?Protection_4">"'рт-передача'!p6_t2.1?protection"</definedName>
    <definedName name="T2.2?Protection" localSheetId="0">P3_T2.2?Protection,P4_T2.2?Protection</definedName>
    <definedName name="T2.2?Protection">P3_T2.2?Protection,P4_T2.2?Protection</definedName>
    <definedName name="T2.3_Protect">'[19]2.3'!$F$30:$G$34,'[19]2.3'!$H$24:$K$28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Protection_4">#N/A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 localSheetId="0">#REF!,#REF!,#REF!,#REF!</definedName>
    <definedName name="T2?unit?МКУБ">#REF!,#REF!,#REF!,#REF!</definedName>
    <definedName name="T2?unit?ПРЦ">'[20]2'!$D$9:$H$9,   '[20]2'!$D$14:$H$14,   '[20]2'!$I$6:$L$19,   '[20]2'!$D$18:$H$18</definedName>
    <definedName name="T2?unit?РУБ.МКБ" localSheetId="0">#REF!,#REF!,#REF!,#REF!</definedName>
    <definedName name="T2?unit?РУБ.МКБ">#REF!,#REF!,#REF!,#REF!</definedName>
    <definedName name="T2?unit?ТГКАЛ">'[20]2'!$D$16:$H$17,   '[20]2'!$D$19:$H$19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otected" localSheetId="0">#REF!,#REF!,#REF!,#REF!,#REF!,#REF!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 localSheetId="0">[29]аренда!#REF!</definedName>
    <definedName name="T20?item_ext?РОСТ">[29]аренда!#REF!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 localSheetId="0">[29]аренда!#REF!</definedName>
    <definedName name="T20?Name">[29]аренда!#REF!</definedName>
    <definedName name="T20?unit?МКВТЧ">'[12]20'!$C$13:$M$13,'[12]20'!$C$15:$M$19,'[12]20'!$C$8:$M$11</definedName>
    <definedName name="T20?unit?ПРЦ" localSheetId="0">[29]аренда!#REF!</definedName>
    <definedName name="T20?unit?ПРЦ">[29]аренда!#REF!</definedName>
    <definedName name="T20_Copy1" localSheetId="0">[29]аренда!#REF!</definedName>
    <definedName name="T20_Copy1">[29]аренда!#REF!</definedName>
    <definedName name="T20_Copy2" localSheetId="0">[29]аренда!#REF!</definedName>
    <definedName name="T20_Copy2">[29]аренда!#REF!</definedName>
    <definedName name="T20_Protect">'[19]20'!$E$13:$I$20,'[19]20'!$E$9:$I$10</definedName>
    <definedName name="T20_Protection" localSheetId="0">'[12]20'!$E$8:$H$11,[0]!P1_T20_Protection</definedName>
    <definedName name="T20_Protection">'[12]20'!$E$8:$H$11,P1_T20_Protection</definedName>
    <definedName name="T21.2.1?Data" localSheetId="0">P1_T21.2.1?Data,P2_T21.2.1?Data</definedName>
    <definedName name="T21.2.1?Data">P1_T21.2.1?Data,P2_T21.2.1?Data</definedName>
    <definedName name="T21.2.1?Data_4">#N/A</definedName>
    <definedName name="T21.2.2?Data" localSheetId="0">P1_T21.2.2?Data,P2_T21.2.2?Data</definedName>
    <definedName name="T21.2.2?Data">P1_T21.2.2?Data,P2_T21.2.2?Data</definedName>
    <definedName name="T21.2.2?Data_4">#N/A</definedName>
    <definedName name="T21.3?Columns" localSheetId="0">#REF!</definedName>
    <definedName name="T21.3?Columns">#REF!</definedName>
    <definedName name="T21.3?item_ext?СБЫТ" localSheetId="0">'[19]21.3'!#REF!,'[19]21.3'!#REF!</definedName>
    <definedName name="T21.3?item_ext?СБЫТ">'[19]21.3'!#REF!,'[19]21.3'!#REF!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3?ВРАС">'[19]21.3'!$B$28:$B$42,'[19]21.3'!$B$60:$B$62</definedName>
    <definedName name="T21.3_Protect">'[19]21.3'!$E$19:$I$22,'[19]21.3'!$E$24:$I$25,'[19]21.3'!$B$28:$I$42,'[19]21.3'!$E$44:$I$44,'[19]21.3'!$E$47:$I$57,'[19]21.3'!$B$60:$I$62,'[19]21.3'!$E$13:$I$17</definedName>
    <definedName name="T21.4?Data" localSheetId="0">P1_T21.4?Data,P2_T21.4?Data</definedName>
    <definedName name="T21.4?Data">P1_T21.4?Data,P2_T21.4?Data</definedName>
    <definedName name="T21.4?Data_4">#N/A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'[12]21'!$D$14:$S$16,'[12]21'!$D$26:$S$28,'[12]21'!$D$20:$S$22</definedName>
    <definedName name="T21?axis?R?ПЭ?">'[12]21'!$B$14:$B$16,'[12]21'!$B$26:$B$28,'[12]21'!$B$20:$B$22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 localSheetId="0">#REF!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'[20]21'!$D$6:$L$9, '[20]21'!$D$11:$L$14, '[20]21'!$D$16:$L$18</definedName>
    <definedName name="T21?item_ext?РОСТ" localSheetId="0">#REF!</definedName>
    <definedName name="T21?item_ext?РОСТ">#REF!</definedName>
    <definedName name="T21?L1" localSheetId="0">#REF!</definedName>
    <definedName name="T21?L1">#REF!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 localSheetId="0">[0]!P2_T21_Protection,АЭ!P3_T21_Protection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'[12]22'!$E$8:$F$31,'[12]22'!$I$8:$J$31</definedName>
    <definedName name="T22?item_ext?РОСТ" localSheetId="0">'[29]другие затраты с-ст'!#REF!</definedName>
    <definedName name="T22?item_ext?РОСТ">'[29]другие затраты с-ст'!#REF!</definedName>
    <definedName name="T22?item_ext?ЭС">'[12]22'!$K$8:$L$31,'[12]22'!$G$8:$H$31</definedName>
    <definedName name="T22?L1" xml:space="preserve"> '[20]22'!$A$11:$M$11,    '[20]22'!$A$6:$M$6,    '[20]22'!$A$16:$M$16,    '[20]22'!$A$20:$M$20</definedName>
    <definedName name="T22?L1.x">'[20]22'!$A$13:$M$14, '[20]22'!$A$8:$M$9, '[20]22'!$A$18:$M$18, '[20]22'!$A$22:$M$23</definedName>
    <definedName name="T22?L2" localSheetId="0">'[29]другие затраты с-ст'!#REF!</definedName>
    <definedName name="T22?L2">'[29]другие затраты с-ст'!#REF!</definedName>
    <definedName name="T22?Name" localSheetId="0">'[29]другие затраты с-ст'!#REF!</definedName>
    <definedName name="T22?Name">'[29]другие затраты с-ст'!#REF!</definedName>
    <definedName name="T22?unit?ГКАЛ.Ч">'[12]22'!$G$8:$G$31,'[12]22'!$I$8:$I$31,'[12]22'!$K$8:$K$31,'[12]22'!$E$8:$E$31</definedName>
    <definedName name="T22?unit?ПРЦ" localSheetId="0">'[29]другие затраты с-ст'!#REF!</definedName>
    <definedName name="T22?unit?ПРЦ">'[29]другие затраты с-ст'!#REF!</definedName>
    <definedName name="T22?unit?ТГКАЛ">'[12]22'!$H$8:$H$31,'[12]22'!$J$8:$J$31,'[12]22'!$L$8:$L$31,'[12]22'!$F$8:$F$31</definedName>
    <definedName name="T22_Copy" localSheetId="0">'[29]другие затраты с-ст'!#REF!</definedName>
    <definedName name="T22_Copy">'[29]другие затраты с-ст'!#REF!</definedName>
    <definedName name="T22_Copy2" localSheetId="0">'[29]другие затраты с-ст'!#REF!</definedName>
    <definedName name="T22_Copy2">'[29]другие затраты с-ст'!#REF!</definedName>
    <definedName name="T22_Protection">'[12]22'!$E$19:$L$23,'[12]22'!$E$25:$L$25,'[12]22'!$E$27:$L$31,'[12]22'!$E$17:$L$17</definedName>
    <definedName name="T23?axis?R?ВТОП">'[12]23'!$E$8:$P$30,'[12]23'!$E$36:$P$58</definedName>
    <definedName name="T23?axis?R?ВТОП?">'[12]23'!$C$8:$C$30,'[12]23'!$C$36:$C$58</definedName>
    <definedName name="T23?axis?R?ПЭ">'[12]23'!$E$8:$P$30,'[12]23'!$E$36:$P$58</definedName>
    <definedName name="T23?axis?R?ПЭ?">'[12]23'!$B$8:$B$30,'[12]23'!$B$36:$B$58</definedName>
    <definedName name="T23?axis?R?СЦТ">'[12]23'!$E$32:$P$34,'[12]23'!$E$60:$P$62</definedName>
    <definedName name="T23?axis?R?СЦТ?">'[12]23'!$A$60:$A$62,'[12]23'!$A$32:$A$34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 localSheetId="0">'[29]налоги в с-ст'!#REF!</definedName>
    <definedName name="T23?axis?ПРД?РЕГ">'[29]налоги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'[20]23'!$D$9:$L$9,'[20]23'!$D$11:$L$13,'[20]23'!$D$6:$L$7</definedName>
    <definedName name="T23?item_ext?ВСЕГО">'[12]23'!$A$55:$P$58,'[12]23'!$A$27:$P$30</definedName>
    <definedName name="T23?item_ext?ИТОГО">'[12]23'!$A$59:$P$59,'[12]23'!$A$31:$P$31</definedName>
    <definedName name="T23?item_ext?РОСТ" localSheetId="0">'[29]налоги в с-ст'!#REF!</definedName>
    <definedName name="T23?item_ext?РОСТ">'[29]налоги в с-ст'!#REF!</definedName>
    <definedName name="T23?item_ext?СЦТ">'[12]23'!$A$60:$P$62,'[12]23'!$A$32:$P$34</definedName>
    <definedName name="T23?L1" localSheetId="0">'[29]налоги в с-ст'!#REF!</definedName>
    <definedName name="T23?L1">'[29]налоги в с-ст'!#REF!</definedName>
    <definedName name="T23?L1.1" localSheetId="0">'[29]налоги в с-ст'!#REF!</definedName>
    <definedName name="T23?L1.1">'[29]налоги в с-ст'!#REF!</definedName>
    <definedName name="T23?L1.2" localSheetId="0">'[29]налоги в с-ст'!#REF!</definedName>
    <definedName name="T23?L1.2">'[29]налоги в с-ст'!#REF!</definedName>
    <definedName name="T23?L2" localSheetId="0">'[29]налоги в с-ст'!#REF!</definedName>
    <definedName name="T23?L2">'[29]налоги в с-ст'!#REF!</definedName>
    <definedName name="T23?L3" localSheetId="0">'[29]налоги в с-ст'!#REF!</definedName>
    <definedName name="T23?L3">'[29]налоги в с-ст'!#REF!</definedName>
    <definedName name="T23?L4" localSheetId="0">'[29]налоги в с-ст'!#REF!</definedName>
    <definedName name="T23?L4">'[29]налоги в с-ст'!#REF!</definedName>
    <definedName name="T23?Name" localSheetId="0">'[29]налоги в с-ст'!#REF!</definedName>
    <definedName name="T23?Name">'[29]налоги в с-ст'!#REF!</definedName>
    <definedName name="T23?Table" localSheetId="0">'[29]налоги в с-ст'!#REF!</definedName>
    <definedName name="T23?Table">'[29]налоги в с-ст'!#REF!</definedName>
    <definedName name="T23?Title" localSheetId="0">'[29]налоги в с-ст'!#REF!</definedName>
    <definedName name="T23?Title">'[29]налоги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Protection" localSheetId="0">'[12]23'!$A$60:$A$62,'[12]23'!$F$60:$J$62,'[12]23'!$O$60:$P$62,'[12]23'!$A$9:$A$25,[0]!P1_T23_Protection</definedName>
    <definedName name="T23_Protection">'[12]23'!$A$60:$A$62,'[12]23'!$F$60:$J$62,'[12]23'!$O$60:$P$62,'[12]23'!$A$9:$A$25,P1_T23_Protection</definedName>
    <definedName name="T23_Protection_4">#N/A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 localSheetId="0">'[29]% за кредит'!#REF!</definedName>
    <definedName name="T24.1_Copy1">'[29]% за кредит'!#REF!</definedName>
    <definedName name="T24.1_Copy2" localSheetId="0">'[29]% за кредит'!#REF!</definedName>
    <definedName name="T24.1_Copy2">'[29]%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 localSheetId="0">#REF!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'[12]24'!$E$24:$H$37,'[12]24'!$B$35:$B$37,'[12]24'!$E$41:$H$42,'[12]24'!$J$8:$M$21,'[12]24'!$J$24:$M$37,'[12]24'!$J$41:$M$42,'[12]24'!$E$8:$H$21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 localSheetId="0">#REF!</definedName>
    <definedName name="T25?L1.2">#REF!</definedName>
    <definedName name="T25?L1.2.1" xml:space="preserve"> '[20]25'!$A$32:$O$32,     '[20]25'!$A$30:$O$30,     '[20]25'!$A$34:$O$34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 localSheetId="0">#REF!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 localSheetId="0">[0]!P1_T25_protection,[0]!P2_T25_protection</definedName>
    <definedName name="T25_protection">P1_T25_protection,P2_T25_protection</definedName>
    <definedName name="T25_protection_4">#N/A</definedName>
    <definedName name="T26?axis?R?ВРАС">'[12]26'!$C$34:$N$36,'[12]26'!$C$22:$N$24</definedName>
    <definedName name="T26?axis?R?ВРАС?">'[12]26'!$B$34:$B$36,'[12]26'!$B$22:$B$24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 localSheetId="0">'[29]поощрение (ДВ)'!#REF!</definedName>
    <definedName name="T26?item_ext?РОСТ">'[29]поощрение (ДВ)'!#REF!</definedName>
    <definedName name="T26?L1">'[12]26'!$F$8:$N$8,'[12]26'!$C$8:$D$8</definedName>
    <definedName name="T26?L1.1">'[12]26'!$F$10:$N$10,'[12]26'!$C$10:$D$10</definedName>
    <definedName name="T26?L2">'[12]26'!$F$11:$N$11,'[12]26'!$C$11:$D$11</definedName>
    <definedName name="T26?L2.1">'[12]26'!$F$13:$N$13,'[12]26'!$C$13:$D$13</definedName>
    <definedName name="T26?L2.7" localSheetId="0">'[29]поощрение (ДВ)'!#REF!</definedName>
    <definedName name="T26?L2.7">'[29]поощрение (ДВ)'!#REF!</definedName>
    <definedName name="T26?L2.8" localSheetId="0">'[29]поощрение (ДВ)'!#REF!</definedName>
    <definedName name="T26?L2.8">'[29]поощрение (ДВ)'!#REF!</definedName>
    <definedName name="T26?L3" localSheetId="0">'[29]поощрение (ДВ)'!#REF!</definedName>
    <definedName name="T26?L3">'[29]поощрение (ДВ)'!#REF!</definedName>
    <definedName name="T26?L4">'[12]26'!$F$15:$N$15,'[12]26'!$C$15:$D$15</definedName>
    <definedName name="T26?L5">'[12]26'!$F$16:$N$16,'[12]26'!$C$16:$D$16</definedName>
    <definedName name="T26?L5.1">'[12]26'!$F$18:$N$18,'[12]26'!$C$18:$D$18</definedName>
    <definedName name="T26?L5.2">'[12]26'!$F$19:$N$19,'[12]26'!$C$19:$D$19</definedName>
    <definedName name="T26?L5.3">'[12]26'!$F$20:$N$20,'[12]26'!$C$20:$D$20</definedName>
    <definedName name="T26?L5.3.x">'[12]26'!$F$22:$N$24,'[12]26'!$C$22:$D$24</definedName>
    <definedName name="T26?L6">'[12]26'!$F$26:$N$26,'[12]26'!$C$26:$D$26</definedName>
    <definedName name="T26?L7">'[12]26'!$F$27:$N$27,'[12]26'!$C$27:$D$27</definedName>
    <definedName name="T26?L7.1">'[12]26'!$F$29:$N$29,'[12]26'!$C$29:$D$29</definedName>
    <definedName name="T26?L7.2">'[12]26'!$F$30:$N$30,'[12]26'!$C$30:$D$30</definedName>
    <definedName name="T26?L7.3">'[12]26'!$F$31:$N$31,'[12]26'!$C$31:$D$31</definedName>
    <definedName name="T26?L7.4">'[12]26'!$F$32:$N$32,'[12]26'!$C$32:$D$32</definedName>
    <definedName name="T26?L7.4.x">'[12]26'!$F$34:$N$36,'[12]26'!$C$34:$D$36</definedName>
    <definedName name="T26?L8">'[12]26'!$F$38:$N$38,'[12]26'!$C$38:$D$38</definedName>
    <definedName name="T26?Name" localSheetId="0">'[29]поощрение (ДВ)'!#REF!</definedName>
    <definedName name="T26?Name">'[29]поощрение (ДВ)'!#REF!</definedName>
    <definedName name="T26?unit?ПРЦ" localSheetId="0">'[29]поощрение (ДВ)'!#REF!</definedName>
    <definedName name="T26?unit?ПРЦ">'[29]поощрение (ДВ)'!#REF!</definedName>
    <definedName name="T26_Protection" localSheetId="0">'[12]26'!$K$34:$N$36,'[12]26'!$B$22:$B$24,[0]!P1_T26_Protection,[0]!P2_T26_Protection</definedName>
    <definedName name="T26_Protection">'[12]26'!$K$34:$N$36,'[12]26'!$B$22:$B$24,P1_T26_Protection,P2_T26_Protection</definedName>
    <definedName name="T26_Protection_4">#N/A</definedName>
    <definedName name="T27?axis?R?ВРАС">'[12]27'!$C$34:$S$36,'[12]27'!$C$22:$S$24</definedName>
    <definedName name="T27?axis?R?ВРАС?">'[12]27'!$B$34:$B$36,'[12]27'!$B$22:$B$24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 localSheetId="0">#REF!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'[12]27'!$F$10:$S$10,'[12]27'!$C$10:$D$10</definedName>
    <definedName name="T27?L2" localSheetId="0">#REF!</definedName>
    <definedName name="T27?L2">#REF!</definedName>
    <definedName name="T27?L2.1">'[12]27'!$F$13:$S$13,'[12]27'!$C$13:$D$13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'[12]27'!$F$20:$S$20,'[12]27'!$C$20:$D$20</definedName>
    <definedName name="T27?L5.3.x">'[12]27'!$F$22:$S$24,'[12]27'!$C$22:$D$24</definedName>
    <definedName name="T27?L6" localSheetId="0">#REF!</definedName>
    <definedName name="T27?L6">#REF!</definedName>
    <definedName name="T27?L7">'[12]27'!$F$27:$S$27,'[12]27'!$C$27:$D$27</definedName>
    <definedName name="T27?L7.1">'[12]27'!$F$29:$S$29,'[12]27'!$C$29:$D$29</definedName>
    <definedName name="T27?L7.2">'[12]27'!$F$30:$S$30,'[12]27'!$C$30:$D$30</definedName>
    <definedName name="T27?L7.3">'[12]27'!$F$31:$S$31,'[12]27'!$C$31:$D$31</definedName>
    <definedName name="T27?L7.4">'[12]27'!$F$32:$S$32,'[12]27'!$C$32:$D$32</definedName>
    <definedName name="T27?L7.4.x">'[12]27'!$F$34:$S$36,'[12]27'!$C$34:$D$36</definedName>
    <definedName name="T27?L8">'[12]27'!$F$38:$S$38,'[12]27'!$C$38:$D$38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'[19]27'!$E$12:$E$13,'[19]27'!$K$4:$AH$4,'[19]27'!$AK$12:$AK$13</definedName>
    <definedName name="T27_Protection" localSheetId="0">'[12]27'!$P$34:$S$36,'[12]27'!$B$22:$B$24,[0]!P1_T27_Protection,[0]!P2_T27_Protection,[0]!P3_T27_Protection</definedName>
    <definedName name="T27_Protection">'[12]27'!$P$34:$S$36,'[12]27'!$B$22:$B$24,P1_T27_Protection,P2_T27_Protection,P3_T27_Protection</definedName>
    <definedName name="T27_Protection_4">#N/A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0">[0]!P2_T28?axis?R?ПЭ,[0]!P3_T28?axis?R?ПЭ,[0]!P4_T28?axis?R?ПЭ,[0]!P5_T28?axis?R?ПЭ,АЭ!P6_T28?axis?R?ПЭ</definedName>
    <definedName name="T28?axis?R?ПЭ">P2_T28?axis?R?ПЭ,P3_T28?axis?R?ПЭ,P4_T28?axis?R?ПЭ,P5_T28?axis?R?ПЭ,P6_T28?axis?R?ПЭ</definedName>
    <definedName name="T28?axis?R?ПЭ?" localSheetId="0">[0]!P2_T28?axis?R?ПЭ?,[0]!P3_T28?axis?R?ПЭ?,[0]!P4_T28?axis?R?ПЭ?,[0]!P5_T28?axis?R?ПЭ?,АЭ!P6_T28?axis?R?ПЭ?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'[20]28'!$I$6:$J$17,'[20]28'!$F$6:$G$17</definedName>
    <definedName name="T28?axis?ПРД?ПРЕД">'[20]28'!$K$6:$L$17,'[20]28'!$D$6:$E$17</definedName>
    <definedName name="T28?axis?ПРД?РЕГ" localSheetId="0">'[29]другие из прибыли'!#REF!</definedName>
    <definedName name="T28?axis?ПРД?РЕГ">'[29]другие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>'[20]28'!$D$7:$L$15, '[20]28'!$D$17:$L$17</definedName>
    <definedName name="T28?item_ext?ВСЕГО">'[12]28'!$I$8:$I$292,'[12]28'!$F$8:$F$292</definedName>
    <definedName name="T28?item_ext?ТЭ">'[12]28'!$E$8:$E$292,'[12]28'!$H$8:$H$292</definedName>
    <definedName name="T28?item_ext?ЭЭ">'[12]28'!$D$8:$D$292,'[12]28'!$G$8:$G$292</definedName>
    <definedName name="T28?L1.1.x">'[12]28'!$D$16:$I$18,'[12]28'!$D$11:$I$13</definedName>
    <definedName name="T28?L10.1.x">'[12]28'!$D$250:$I$252,'[12]28'!$D$245:$I$247</definedName>
    <definedName name="T28?L11.1.x">'[12]28'!$D$276:$I$278,'[12]28'!$D$271:$I$273</definedName>
    <definedName name="T28?L2.1.x">'[12]28'!$D$42:$I$44,'[12]28'!$D$37:$I$39</definedName>
    <definedName name="T28?L3.1.x">'[12]28'!$D$68:$I$70,'[12]28'!$D$63:$I$65</definedName>
    <definedName name="T28?L4.1.x">'[12]28'!$D$94:$I$96,'[12]28'!$D$89:$I$91</definedName>
    <definedName name="T28?L5.1.x">'[12]28'!$D$120:$I$122,'[12]28'!$D$115:$I$117</definedName>
    <definedName name="T28?L6.1.x">'[12]28'!$D$146:$I$148,'[12]28'!$D$141:$I$143</definedName>
    <definedName name="T28?L7.1.x">'[12]28'!$D$172:$I$174,'[12]28'!$D$167:$I$169</definedName>
    <definedName name="T28?L8.1.x">'[12]28'!$D$198:$I$200,'[12]28'!$D$193:$I$195</definedName>
    <definedName name="T28?L9.1.x">'[12]28'!$D$224:$I$226,'[12]28'!$D$219:$I$221</definedName>
    <definedName name="T28?Name" localSheetId="0">'[29]другие из прибыли'!#REF!</definedName>
    <definedName name="T28?Name">'[29]другие из прибыли'!#REF!</definedName>
    <definedName name="T28?unit?ГКАЛЧ">'[12]28'!$H$164:$H$187,'[12]28'!$E$164:$E$187</definedName>
    <definedName name="T28?unit?МКВТЧ">'[12]28'!$G$190:$G$213,'[12]28'!$D$190:$D$213</definedName>
    <definedName name="T28?unit?РУБ.ГКАЛ">'[12]28'!$E$216:$E$239,'[12]28'!$E$268:$E$292,'[12]28'!$H$268:$H$292,'[12]28'!$H$216:$H$239</definedName>
    <definedName name="T28?unit?РУБ.ГКАЛЧ.МЕС">'[12]28'!$H$242:$H$265,'[12]28'!$E$242:$E$265</definedName>
    <definedName name="T28?unit?РУБ.ТКВТ.МЕС">'[12]28'!$G$242:$G$265,'[12]28'!$D$242:$D$265</definedName>
    <definedName name="T28?unit?РУБ.ТКВТЧ">'[12]28'!$G$216:$G$239,'[12]28'!$D$268:$D$292,'[12]28'!$G$268:$G$292,'[12]28'!$D$216:$D$239</definedName>
    <definedName name="T28?unit?ТГКАЛ">'[12]28'!$H$190:$H$213,'[12]28'!$E$190:$E$213</definedName>
    <definedName name="T28?unit?ТКВТ">'[12]28'!$G$164:$G$187,'[12]28'!$D$164:$D$187</definedName>
    <definedName name="T28?unit?ТРУБ">'[12]28'!$D$138:$I$161,'[12]28'!$D$8:$I$109</definedName>
    <definedName name="T28_Copy" localSheetId="0">'[29]другие из прибыли'!#REF!</definedName>
    <definedName name="T28_Copy">'[29]другие из прибыли'!#REF!</definedName>
    <definedName name="T28_Protection" localSheetId="0">[0]!P9_T28_Protection,[0]!P10_T28_Protection,[0]!P11_T28_Protection,АЭ!P12_T28_Protection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1СТ_4">#N/A</definedName>
    <definedName name="T29?item_ext?2СТ.М" localSheetId="0">P1_T29?item_ext?2СТ.М</definedName>
    <definedName name="T29?item_ext?2СТ.М">P1_T29?item_ext?2СТ.М</definedName>
    <definedName name="T29?item_ext?2СТ.М_4">#N/A</definedName>
    <definedName name="T29?item_ext?2СТ.Э" localSheetId="0">P1_T29?item_ext?2СТ.Э</definedName>
    <definedName name="T29?item_ext?2СТ.Э">P1_T29?item_ext?2СТ.Э</definedName>
    <definedName name="T29?item_ext?2СТ.Э_4">#N/A</definedName>
    <definedName name="T29?L10" localSheetId="0">P1_T29?L10</definedName>
    <definedName name="T29?L10">P1_T29?L10</definedName>
    <definedName name="T29?L10_4">#N/A</definedName>
    <definedName name="T29_Copy" localSheetId="0">[29]выпадающие!#REF!</definedName>
    <definedName name="T29_Copy">[29]выпадающие!#REF!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'[20]3'!$D$13:$H$13,   '[20]3'!$D$16:$H$16</definedName>
    <definedName name="T3?unit?МКВТЧ" localSheetId="0">#REF!</definedName>
    <definedName name="T3?unit?МКВТЧ">#REF!</definedName>
    <definedName name="T3?unit?ПРЦ">'[20]3'!$D$20:$H$20,   '[20]3'!$I$6:$L$20</definedName>
    <definedName name="T3?unit?РУБ.МКБ" localSheetId="0">#REF!,#REF!,#REF!,#REF!</definedName>
    <definedName name="T3?unit?РУБ.МКБ">#REF!,#REF!,#REF!,#REF!</definedName>
    <definedName name="T3?unit?ТГКАЛ">'[20]3'!$D$12:$H$12,   '[20]3'!$D$15:$H$15</definedName>
    <definedName name="T3?unit?ТРУБ" localSheetId="0">#REF!,#REF!,#REF!,#REF!</definedName>
    <definedName name="T3?unit?ТРУБ">#REF!,#REF!,#REF!,#REF!</definedName>
    <definedName name="T3?unit?ТТУТ">'[20]3'!$D$10:$H$11,   '[20]3'!$D$14:$H$14,   '[20]3'!$D$17:$H$19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otected" localSheetId="0">#REF!,#REF!,#REF!,#REF!,#REF!,#REF!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'[20]4.1'!$E$4:$I$9, '[20]4.1'!$E$11:$I$15, '[20]4.1'!$E$18:$I$21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 localSheetId="0">#REF!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 localSheetId="0">#REF!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Protect" localSheetId="0">'[19]4'!$AA$24:$AD$28,'[19]4'!$G$11:$J$17,[0]!P1_T4_Protect,[0]!P2_T4_Protect</definedName>
    <definedName name="T4_Protect">'[19]4'!$AA$24:$AD$28,'[19]4'!$G$11:$J$17,P1_T4_Protect,P2_T4_Protect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 localSheetId="0">#REF!,#REF!</definedName>
    <definedName name="T5?unit?РУБ">#REF!,#REF!</definedName>
    <definedName name="T5?unit?ТРУБ">'[20]5'!$E$76:$M$88, '[20]5'!$E$48:$M$60, '[20]5'!$E$34:$M$46, '[20]5'!$E$20:$M$32, '[20]5'!$E$6:$M$18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 localSheetId="0">#REF!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'[19]6'!$B$28:$B$37,'[19]6'!$D$28:$H$37,'[19]6'!$J$28:$N$37,'[19]6'!$D$39:$H$41,'[19]6'!$J$39:$N$41,'[19]6'!$B$46:$B$55,[0]!P1_T6_Protect</definedName>
    <definedName name="T6_Protect">'[19]6'!$B$28:$B$37,'[19]6'!$D$28:$H$37,'[19]6'!$J$28:$N$37,'[19]6'!$D$39:$H$41,'[19]6'!$J$39:$N$41,'[19]6'!$B$46:$B$55,P1_T6_Protect</definedName>
    <definedName name="T7?axis?ПРД?БАЗ">[29]материалы!$K$6:$L$10,[29]материалы!$H$6:$I$10</definedName>
    <definedName name="T7?axis?ПРД?ПРЕД">[29]материалы!$M$6:$N$10,[29]материалы!$F$6:$G$10</definedName>
    <definedName name="T7?axis?ПФ?ПЛАН">[29]материалы!$K$6:$K$10,[29]материалы!$F$6:$F$10,[29]материалы!$M$6:$M$10,[29]материалы!$H$6:$H$10</definedName>
    <definedName name="T7?axis?ПФ?ФАКТ">[29]материалы!$L$6:$L$10,[29]материалы!$G$6:$G$10,[29]материалы!$N$6:$N$10,[29]материалы!$I$6:$I$10</definedName>
    <definedName name="T7?Data">#N/A</definedName>
    <definedName name="T7?L3" localSheetId="0">[29]материалы!#REF!</definedName>
    <definedName name="T7?L3">[29]материалы!#REF!</definedName>
    <definedName name="T7?L4" localSheetId="0">[29]материалы!#REF!</definedName>
    <definedName name="T7?L4">[29]материалы!#REF!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 localSheetId="0">[29]ремонты!#REF!</definedName>
    <definedName name="T8?item_ext?РОСТ">[29]ремонты!#REF!</definedName>
    <definedName name="T8?Name" localSheetId="0">[29]ремонты!#REF!</definedName>
    <definedName name="T8?Name">[29]ремонты!#REF!</definedName>
    <definedName name="T8?unit?ПРЦ" localSheetId="0">[29]ремонты!#REF!</definedName>
    <definedName name="T8?unit?ПРЦ">[29]ремонты!#REF!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 localSheetId="0">#REF!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le" localSheetId="0">#REF!</definedName>
    <definedName name="Table">#REF!</definedName>
    <definedName name="TARGET">[30]TEHSHEET!$I$42:$I$45</definedName>
    <definedName name="TEMP" localSheetId="0">#REF!,#REF!</definedName>
    <definedName name="TEMP">#REF!,#REF!</definedName>
    <definedName name="TEMP_4">"#REF!,#REF!"</definedName>
    <definedName name="TES" localSheetId="0">#REF!</definedName>
    <definedName name="TES">#REF!</definedName>
    <definedName name="TES_4">"#REF!"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EST0" localSheetId="0">#REF!</definedName>
    <definedName name="TEST0">#REF!</definedName>
    <definedName name="TEST2" localSheetId="0">#REF!,#REF!</definedName>
    <definedName name="TEST2">#REF!,#REF!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P2.1_Protect">[31]P2.1!$F$28:$G$37,[31]P2.1!$F$40:$G$43,[31]P2.1!$F$7:$G$26</definedName>
    <definedName name="TTT" localSheetId="0">#REF!</definedName>
    <definedName name="TTT">#REF!</definedName>
    <definedName name="uka">#N/A</definedName>
    <definedName name="upr" localSheetId="0">АЭ!upr</definedName>
    <definedName name="upr">[0]!upr</definedName>
    <definedName name="upr_4">"'рт-передача'!upr"</definedName>
    <definedName name="USE" localSheetId="0">#REF!</definedName>
    <definedName name="USE">#REF!</definedName>
    <definedName name="USED" localSheetId="0">#REF!</definedName>
    <definedName name="USED">#REF!</definedName>
    <definedName name="ůůů" localSheetId="0">АЭ!ůůů</definedName>
    <definedName name="ůůů">[0]!ůůů</definedName>
    <definedName name="ůůů_4">"'рт-передача'!ůůů"</definedName>
    <definedName name="v">#N/A</definedName>
    <definedName name="VDOC" localSheetId="0">#REF!</definedName>
    <definedName name="VDOC">#REF!</definedName>
    <definedName name="VDOC_4">"#REF!"</definedName>
    <definedName name="VV" localSheetId="0">АЭ!VV</definedName>
    <definedName name="VV">[0]!VV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e" localSheetId="0">АЭ!we</definedName>
    <definedName name="we">[0]!we</definedName>
    <definedName name="we_4">"'рт-передача'!we"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 localSheetId="0">#REF!</definedName>
    <definedName name="YEAR">#REF!</definedName>
    <definedName name="YEAR_4">"#REF!"</definedName>
    <definedName name="Z_196B4E9F_6A3B_4BB8_9B8B_75EB5CEDFDF4_.wvu.Rows" localSheetId="0" hidden="1">АЭ!$5:$5</definedName>
    <definedName name="Z_4592EA75_6DB6_47B7_AD0B_D3F29DE49B30_.wvu.Rows" localSheetId="0" hidden="1">АЭ!$5:$5</definedName>
    <definedName name="Z_870814DA_40F2_4EDC_BF94_8A9581EEA089_.wvu.Rows" localSheetId="0" hidden="1">АЭ!$5:$5</definedName>
    <definedName name="Z_BFFAA45D_3D7B_47C5_A897_8D60AF437940_.wvu.Rows" localSheetId="0" hidden="1">АЭ!$5:$5</definedName>
    <definedName name="Z_C3E78B90_7BB0_4CD1_B40E_BD43F37A1ECD_.wvu.Rows" localSheetId="0" hidden="1">АЭ!$5:$5</definedName>
    <definedName name="Z_E707D5E1_1BF3_4A14_A3C1_C5A867D28138_.wvu.Rows" localSheetId="0" hidden="1">АЭ!$5:$5</definedName>
    <definedName name="Z_F5A46CBD_DE30_40C6_B4F0_A559B286057A_.wvu.Rows" localSheetId="0" hidden="1">АЭ!$5:$5</definedName>
    <definedName name="ZERO" localSheetId="0">#REF!</definedName>
    <definedName name="ZERO">#REF!</definedName>
    <definedName name="zoja" localSheetId="0">АЭ!zoja</definedName>
    <definedName name="zoja">[0]!zoja</definedName>
    <definedName name="а1" localSheetId="0">#REF!</definedName>
    <definedName name="а1">#REF!</definedName>
    <definedName name="А8" localSheetId="0">#REF!</definedName>
    <definedName name="А8">#REF!</definedName>
    <definedName name="аа" localSheetId="0">АЭ!аа</definedName>
    <definedName name="аа">[0]!аа</definedName>
    <definedName name="аа_4">"'рт-передача'!аа"</definedName>
    <definedName name="АААААААА" localSheetId="0">АЭ!АААААААА</definedName>
    <definedName name="АААААААА">[0]!АААААААА</definedName>
    <definedName name="АААААААА_4">"'рт-передача'!аааааааа"</definedName>
    <definedName name="ав" localSheetId="0">АЭ!ав</definedName>
    <definedName name="ав">[0]!ав</definedName>
    <definedName name="ав_4">"'рт-передача'!ав"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п" localSheetId="0">АЭ!ап</definedName>
    <definedName name="ап">[0]!ап</definedName>
    <definedName name="ап_4">"'рт-передача'!ап"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ТП" localSheetId="0">#REF!</definedName>
    <definedName name="АТП">#REF!</definedName>
    <definedName name="аяыпамыпмипи" localSheetId="0">АЭ!аяыпамыпмипи</definedName>
    <definedName name="аяыпамыпмипи">[0]!аяыпамыпмипи</definedName>
    <definedName name="аяыпамыпмипи_4">"'рт-передача'!аяыпамыпмипи"</definedName>
    <definedName name="база">[32]SHPZ!$A$1:$BC$4313</definedName>
    <definedName name="_xlnm.Database" localSheetId="0">#REF!</definedName>
    <definedName name="_xlnm.Database">#REF!</definedName>
    <definedName name="Базовые">'[33]Производство электроэнергии'!$A$95</definedName>
    <definedName name="БазовыйПериод">[6]Заголовок2!$B$15</definedName>
    <definedName name="бб" localSheetId="0">АЭ!бб</definedName>
    <definedName name="бб">[0]!бб</definedName>
    <definedName name="бб_4">"'рт-передача'!бб"</definedName>
    <definedName name="БС">[34]Справочники!$A$4:$A$6</definedName>
    <definedName name="Бюджетные_электроэнергии">'[33]Производство электроэнергии'!$A$111</definedName>
    <definedName name="в" localSheetId="0">АЭ!в</definedName>
    <definedName name="в">[0]!в</definedName>
    <definedName name="в_4">"'рт-передача'!в"</definedName>
    <definedName name="в23ё" localSheetId="0">АЭ!в23ё</definedName>
    <definedName name="в23ё">[0]!в23ё</definedName>
    <definedName name="в23ё_4">"'рт-передача'!в23ё"</definedName>
    <definedName name="в23е1">#N/A</definedName>
    <definedName name="ва" localSheetId="0">#REF!</definedName>
    <definedName name="ва">#REF!</definedName>
    <definedName name="вап" localSheetId="0">АЭ!вап</definedName>
    <definedName name="вап">[0]!вап</definedName>
    <definedName name="вап_4">"'рт-передача'!вап"</definedName>
    <definedName name="Вар.их" localSheetId="0">АЭ!Вар.их</definedName>
    <definedName name="Вар.их">[0]!Вар.их</definedName>
    <definedName name="Вар.их_4">"'рт-передача'!вар.их"</definedName>
    <definedName name="Вар.КАЛМЭ" localSheetId="0">АЭ!Вар.КАЛМЭ</definedName>
    <definedName name="Вар.КАЛМЭ">[0]!Вар.КАЛМЭ</definedName>
    <definedName name="Вар.КАЛМЭ_4">"'рт-передача'!вар.калмэ"</definedName>
    <definedName name="вв" localSheetId="0">АЭ!вв</definedName>
    <definedName name="вв">[0]!вв</definedName>
    <definedName name="вв_4">"'рт-передача'!вв"</definedName>
    <definedName name="вв1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 localSheetId="0">АЭ!вм</definedName>
    <definedName name="вм">[0]!вм</definedName>
    <definedName name="вм_4">"'рт-передача'!вм"</definedName>
    <definedName name="вмивртвр" localSheetId="0">АЭ!вмивртвр</definedName>
    <definedName name="вмивртвр">[0]!вмивртвр</definedName>
    <definedName name="вмивртвр_4">"'рт-передача'!вмивртвр"</definedName>
    <definedName name="восемь" localSheetId="0">#REF!</definedName>
    <definedName name="восемь">#REF!</definedName>
    <definedName name="впаавп" localSheetId="0">#REF!</definedName>
    <definedName name="впаавп">#REF!</definedName>
    <definedName name="вртт" localSheetId="0">АЭ!вртт</definedName>
    <definedName name="вртт">[0]!вртт</definedName>
    <definedName name="вртт_4">"'рт-передача'!вртт"</definedName>
    <definedName name="вс" localSheetId="0">[35]расшифровка!#REF!</definedName>
    <definedName name="вс">[35]расшифровка!#REF!</definedName>
    <definedName name="ВТОП" localSheetId="0">#REF!</definedName>
    <definedName name="ВТОП">#REF!</definedName>
    <definedName name="ВТОП_4">"#REF!"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0" hidden="1">#REF!</definedName>
    <definedName name="выап" hidden="1">#REF!</definedName>
    <definedName name="выручка">#N/A</definedName>
    <definedName name="гггр">#N/A</definedName>
    <definedName name="гнлзщ" localSheetId="0">АЭ!гнлзщ</definedName>
    <definedName name="гнлзщ">[0]!гнлзщ</definedName>
    <definedName name="гнлзщ_4">"'рт-передача'!гнлзщ"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дд">#N/A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ж" localSheetId="0">АЭ!дж</definedName>
    <definedName name="дж">[0]!дж</definedName>
    <definedName name="дж_4">"'рт-передача'!дж"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0">#REF!</definedName>
    <definedName name="Дисконт">#REF!</definedName>
    <definedName name="длт_З_пот" localSheetId="0">#REF!</definedName>
    <definedName name="длт_З_пот">#REF!</definedName>
    <definedName name="длт_Знн_сн2" localSheetId="0">#REF!</definedName>
    <definedName name="длт_Знн_сн2">#REF!</definedName>
    <definedName name="длт_Зсн1_вн" localSheetId="0">#REF!</definedName>
    <definedName name="длт_Зсн1_вн">#REF!</definedName>
    <definedName name="длт_НВВнн_сн2" localSheetId="0">#REF!</definedName>
    <definedName name="длт_НВВнн_сн2">#REF!</definedName>
    <definedName name="длт_НВВсн_вн" localSheetId="0">#REF!</definedName>
    <definedName name="длт_НВВсн_вн">#REF!</definedName>
    <definedName name="длт_НВВсн1_вн" localSheetId="0">#REF!</definedName>
    <definedName name="длт_НВВсн1_вн">#REF!</definedName>
    <definedName name="длт_НВВсн2_вн" localSheetId="0">#REF!</definedName>
    <definedName name="длт_НВВсн2_вн">#REF!</definedName>
    <definedName name="длт_НВВсн2_сн1" localSheetId="0">#REF!</definedName>
    <definedName name="длт_НВВсн2_сн1">#REF!</definedName>
    <definedName name="доли1">'[36]эл ст'!$A$368:$IV$368</definedName>
    <definedName name="доопатмо" localSheetId="0">АЭ!доопатмо</definedName>
    <definedName name="доопатмо">[0]!доопатмо</definedName>
    <definedName name="доопатмо_4">"'рт-передача'!доопатмо"</definedName>
    <definedName name="Дополнение" localSheetId="0">АЭ!Дополнение</definedName>
    <definedName name="Дополнение">[0]!Дополнение</definedName>
    <definedName name="Дополнение_4">"'рт-передача'!дополнение"</definedName>
    <definedName name="ДРУГОЕ">[37]Справочники!$A$26:$A$28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localSheetId="0" hidden="1">#REF!,#REF!,#REF!,#REF!</definedName>
    <definedName name="епор" hidden="1">#REF!,#REF!,#REF!,#REF!</definedName>
    <definedName name="еще" localSheetId="0">АЭ!еще</definedName>
    <definedName name="еще">[0]!еще</definedName>
    <definedName name="еще_4">"'рт-передача'!еще"</definedName>
    <definedName name="ж" localSheetId="0">АЭ!ж</definedName>
    <definedName name="ж">[0]!ж</definedName>
    <definedName name="ж_4">"'рт-передача'!ж"</definedName>
    <definedName name="жд" localSheetId="0">АЭ!жд</definedName>
    <definedName name="жд">[0]!жд</definedName>
    <definedName name="жд_4">"'рт-передача'!жд"</definedName>
    <definedName name="з4" localSheetId="0">#REF!</definedName>
    <definedName name="з4">#REF!</definedName>
    <definedName name="Звн" localSheetId="0">#REF!</definedName>
    <definedName name="Звн">#REF!</definedName>
    <definedName name="Зитп" localSheetId="0">#REF!</definedName>
    <definedName name="Зитп">#REF!</definedName>
    <definedName name="Зиэ" localSheetId="0">#REF!</definedName>
    <definedName name="Зиэ">#REF!</definedName>
    <definedName name="Знн" localSheetId="0">#REF!</definedName>
    <definedName name="Знн">#REF!</definedName>
    <definedName name="ЗП1">[38]Лист13!$A$2</definedName>
    <definedName name="ЗП2">[38]Лист13!$B$2</definedName>
    <definedName name="ЗП3">[38]Лист13!$C$2</definedName>
    <definedName name="ЗП4">[38]Лист13!$D$2</definedName>
    <definedName name="Зпот_вн" localSheetId="0">#REF!</definedName>
    <definedName name="Зпот_вн">#REF!</definedName>
    <definedName name="Зпот_нн" localSheetId="0">#REF!</definedName>
    <definedName name="Зпот_нн">#REF!</definedName>
    <definedName name="Зпот_сн1" localSheetId="0">#REF!</definedName>
    <definedName name="Зпот_сн1">#REF!</definedName>
    <definedName name="Зпот_сн2" localSheetId="0">#REF!</definedName>
    <definedName name="Зпот_сн2">#REF!</definedName>
    <definedName name="Зпсс" localSheetId="0">#REF!</definedName>
    <definedName name="Зпсс">#REF!</definedName>
    <definedName name="Зпсэ" localSheetId="0">#REF!</definedName>
    <definedName name="Зпсэ">#REF!</definedName>
    <definedName name="Зпт" localSheetId="0">#REF!</definedName>
    <definedName name="Зпт">#REF!</definedName>
    <definedName name="Зсн" localSheetId="0">#REF!</definedName>
    <definedName name="Зсн">#REF!</definedName>
    <definedName name="зщ">#N/A</definedName>
    <definedName name="й" localSheetId="0">АЭ!й</definedName>
    <definedName name="й">[0]!й</definedName>
    <definedName name="й_4">"'рт-передача'!й"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й1">#N/A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й" localSheetId="0">АЭ!ий</definedName>
    <definedName name="ий">[0]!ий</definedName>
    <definedName name="йй" localSheetId="0">АЭ!йй</definedName>
    <definedName name="йй">[0]!йй</definedName>
    <definedName name="ий_4">"'рт-передача'!ий"</definedName>
    <definedName name="йй_4">"'рт-передача'!йй"</definedName>
    <definedName name="йй1">#N/A</definedName>
    <definedName name="йййййййййййййййййййййййй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фц" localSheetId="0">АЭ!йфц</definedName>
    <definedName name="йфц">[0]!йфц</definedName>
    <definedName name="йфц_4">"'рт-передача'!йфц"</definedName>
    <definedName name="йц" localSheetId="0">АЭ!йц</definedName>
    <definedName name="йц">[0]!йц</definedName>
    <definedName name="йц_4">"'рт-передача'!йц"</definedName>
    <definedName name="йцу" localSheetId="0">АЭ!йцу</definedName>
    <definedName name="йцу">[0]!йцу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кв3">#N/A</definedName>
    <definedName name="квартал">#N/A</definedName>
    <definedName name="Кгэс1э" localSheetId="0">#REF!</definedName>
    <definedName name="Кгэс1э">#REF!</definedName>
    <definedName name="Кгэс2э" localSheetId="0">#REF!</definedName>
    <definedName name="Кгэс2э">#REF!</definedName>
    <definedName name="Кгэс3э" localSheetId="0">#REF!</definedName>
    <definedName name="Кгэс3э">#REF!</definedName>
    <definedName name="Кгэсэ" localSheetId="0">#REF!</definedName>
    <definedName name="Кгэсэ">#REF!</definedName>
    <definedName name="Кгэсэ1" localSheetId="0">#REF!</definedName>
    <definedName name="Кгэсэ1">#REF!</definedName>
    <definedName name="Кгэсэ2" localSheetId="0">#REF!</definedName>
    <definedName name="Кгэсэ2">#REF!</definedName>
    <definedName name="Кгэсэ3" localSheetId="0">#REF!</definedName>
    <definedName name="Кгэсэ3">#REF!</definedName>
    <definedName name="ке" localSheetId="0">АЭ!ке</definedName>
    <definedName name="ке">[0]!ке</definedName>
    <definedName name="ке_4">"'рт-передача'!ке"</definedName>
    <definedName name="ке1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0">[39]тар!#REF!</definedName>
    <definedName name="ккк">[39]тар!#REF!</definedName>
    <definedName name="компенсация" localSheetId="0">АЭ!компенсация</definedName>
    <definedName name="компенсация">[0]!компенсация</definedName>
    <definedName name="компенсация_4">"'рт-передача'!компенсация"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п" localSheetId="0">АЭ!кп</definedName>
    <definedName name="кп">[0]!кп</definedName>
    <definedName name="кп_4">"'рт-передача'!кп"</definedName>
    <definedName name="кпнрг" localSheetId="0">АЭ!кпнрг</definedName>
    <definedName name="кпнрг">[0]!кпнрг</definedName>
    <definedName name="кпнрг_4">"'рт-передача'!кпнрг"</definedName>
    <definedName name="_xlnm.Criteria" localSheetId="0">#REF!</definedName>
    <definedName name="_xlnm.Criteria">#REF!</definedName>
    <definedName name="критерий" localSheetId="0">#REF!</definedName>
    <definedName name="критерий">#REF!</definedName>
    <definedName name="Критерии_ИМ" localSheetId="0">#REF!</definedName>
    <definedName name="Критерии_ИМ">#REF!</definedName>
    <definedName name="ктджщз" localSheetId="0">АЭ!ктджщз</definedName>
    <definedName name="ктджщз">[0]!ктджщз</definedName>
    <definedName name="ктджщз_4">"'рт-передача'!ктджщз"</definedName>
    <definedName name="Ктэс1э" localSheetId="0">#REF!</definedName>
    <definedName name="Ктэс1э">#REF!</definedName>
    <definedName name="Ктэс2э" localSheetId="0">#REF!</definedName>
    <definedName name="Ктэс2э">#REF!</definedName>
    <definedName name="Ктэсэ" localSheetId="0">#REF!</definedName>
    <definedName name="Ктэсэ">#REF!</definedName>
    <definedName name="Ктэсэ1" localSheetId="0">#REF!</definedName>
    <definedName name="Ктэсэ1">#REF!</definedName>
    <definedName name="Ктэсэ2" localSheetId="0">#REF!</definedName>
    <definedName name="Ктэсэ2">#REF!</definedName>
    <definedName name="Курс_USD">28.47</definedName>
    <definedName name="лара" localSheetId="0">АЭ!лара</definedName>
    <definedName name="лара">[0]!лара</definedName>
    <definedName name="лара_4">"'рт-передача'!лара"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 localSheetId="0">АЭ!ло</definedName>
    <definedName name="ло">[0]!ло</definedName>
    <definedName name="ло_4">"'рт-передача'!ло"</definedName>
    <definedName name="лод">#N/A</definedName>
    <definedName name="лор" localSheetId="0">АЭ!лор</definedName>
    <definedName name="лор">[0]!лор</definedName>
    <definedName name="лор_4">"'рт-передача'!лор"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 localSheetId="0">АЭ!мам</definedName>
    <definedName name="мам">[0]!мам</definedName>
    <definedName name="мам_4">"'рт-передача'!мам"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т" localSheetId="0">#REF!</definedName>
    <definedName name="март">#REF!</definedName>
    <definedName name="МР" localSheetId="0">#REF!</definedName>
    <definedName name="МР">#REF!</definedName>
    <definedName name="МР_4">"#REF!"</definedName>
    <definedName name="мым" localSheetId="0">АЭ!мым</definedName>
    <definedName name="мым">[0]!мым</definedName>
    <definedName name="мым_4">"'рт-передача'!мым"</definedName>
    <definedName name="мым1">#N/A</definedName>
    <definedName name="Н5">[40]Данные!$I$7</definedName>
    <definedName name="Н5_5">#N/A</definedName>
    <definedName name="Население">'[33]Производство электроэнергии'!$A$124</definedName>
    <definedName name="НВВвн_млн" localSheetId="0">#REF!</definedName>
    <definedName name="НВВвн_млн">#REF!</definedName>
    <definedName name="НВВвн_тыс" localSheetId="0">#REF!</definedName>
    <definedName name="НВВвн_тыс">#REF!</definedName>
    <definedName name="НВВсн1_млн" localSheetId="0">#REF!</definedName>
    <definedName name="НВВсн1_млн">#REF!</definedName>
    <definedName name="НВВсн1_тыс" localSheetId="0">#REF!</definedName>
    <definedName name="НВВсн1_тыс">#REF!</definedName>
    <definedName name="НВВсн2_млн" localSheetId="0">#REF!</definedName>
    <definedName name="НВВсн2_млн">#REF!</definedName>
    <definedName name="НВВсн2_тыс" localSheetId="0">#REF!</definedName>
    <definedName name="НВВсн2_тыс">#REF!</definedName>
    <definedName name="нгг" localSheetId="0">АЭ!нгг</definedName>
    <definedName name="нгг">[0]!нгг</definedName>
    <definedName name="нгг_4">"'рт-передача'!нгг"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ояб">#N/A</definedName>
    <definedName name="Ноябрь">#N/A</definedName>
    <definedName name="НП">[41]Исходные!$H$5</definedName>
    <definedName name="НП_5">#N/A</definedName>
    <definedName name="НСРФ" localSheetId="0">#REF!</definedName>
    <definedName name="НСРФ">#REF!</definedName>
    <definedName name="НСРФ_5">#N/A</definedName>
    <definedName name="НСРФ2" localSheetId="0">#REF!</definedName>
    <definedName name="НСРФ2">#REF!</definedName>
    <definedName name="НСРФ2_4">"#REF!"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">#N/A</definedName>
    <definedName name="олло" localSheetId="0">АЭ!олло</definedName>
    <definedName name="олло">[0]!олло</definedName>
    <definedName name="олло_4">"'рт-передача'!олло"</definedName>
    <definedName name="олрлпо">#N/A</definedName>
    <definedName name="олс" localSheetId="0">АЭ!олс</definedName>
    <definedName name="олс">[0]!олс</definedName>
    <definedName name="олс_4">"'рт-передача'!олс"</definedName>
    <definedName name="ооо" localSheetId="0">АЭ!ооо</definedName>
    <definedName name="ооо">[0]!ооо</definedName>
    <definedName name="ооо_4">"'рт-передача'!ооо"</definedName>
    <definedName name="Операция" localSheetId="0">#REF!</definedName>
    <definedName name="Операция">#REF!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о">#N/A</definedName>
    <definedName name="отпуск" localSheetId="0">АЭ!отпуск</definedName>
    <definedName name="отпуск">[0]!отпуск</definedName>
    <definedName name="отпуск_4">"'рт-передача'!отпуск"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" localSheetId="0">#REF!</definedName>
    <definedName name="па">#REF!</definedName>
    <definedName name="Пвн" localSheetId="0">#REF!</definedName>
    <definedName name="Пвн">#REF!</definedName>
    <definedName name="первый" localSheetId="0">#REF!</definedName>
    <definedName name="первый">#REF!</definedName>
    <definedName name="Периоды_18_2" localSheetId="0">'[19]18.2'!#REF!</definedName>
    <definedName name="Периоды_18_2">'[19]18.2'!#REF!</definedName>
    <definedName name="Пит" localSheetId="0">#REF!</definedName>
    <definedName name="Пит">#REF!</definedName>
    <definedName name="Пиэ" localSheetId="0">#REF!</definedName>
    <definedName name="Пиэ">#REF!</definedName>
    <definedName name="план56" localSheetId="0">АЭ!план56</definedName>
    <definedName name="план56">[0]!план56</definedName>
    <definedName name="план56_4">"'рт-передача'!план56"</definedName>
    <definedName name="ПМС" localSheetId="0">АЭ!ПМС</definedName>
    <definedName name="ПМС">[0]!ПМС</definedName>
    <definedName name="ПМС_4">"'рт-передача'!пмс"</definedName>
    <definedName name="ПМС1" localSheetId="0">АЭ!ПМС1</definedName>
    <definedName name="ПМС1">[0]!ПМС1</definedName>
    <definedName name="ПМС1_4">"'рт-передача'!пмс1"</definedName>
    <definedName name="ПН">[42]Исходные!$H$5</definedName>
    <definedName name="Пнн" localSheetId="0">#REF!</definedName>
    <definedName name="Пнн">#REF!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доперация" localSheetId="0">#REF!</definedName>
    <definedName name="Подоперация">#REF!</definedName>
    <definedName name="показатель" localSheetId="0">#REF!</definedName>
    <definedName name="показатель">#REF!</definedName>
    <definedName name="пол_нас_нн" localSheetId="0">#REF!</definedName>
    <definedName name="пол_нас_нн">#REF!</definedName>
    <definedName name="полбезпот" localSheetId="0">'[39]т1.15(смета8а)'!#REF!</definedName>
    <definedName name="полбезпот">'[39]т1.15(смета8а)'!#REF!</definedName>
    <definedName name="полпот" localSheetId="0">'[39]т1.15(смета8а)'!#REF!</definedName>
    <definedName name="полпот">'[39]т1.15(смета8а)'!#REF!</definedName>
    <definedName name="ПоследнийГод_5">#N/A</definedName>
    <definedName name="пппп" localSheetId="0">АЭ!пппп</definedName>
    <definedName name="пппп">[0]!пппп</definedName>
    <definedName name="пппп_4">"'рт-передача'!пппп"</definedName>
    <definedName name="Ппс" localSheetId="0">#REF!</definedName>
    <definedName name="Ппс">#REF!</definedName>
    <definedName name="Ппст" localSheetId="0">#REF!</definedName>
    <definedName name="Ппст">#REF!</definedName>
    <definedName name="пр" localSheetId="0">АЭ!пр</definedName>
    <definedName name="пр">[0]!пр</definedName>
    <definedName name="пр_4">"'рт-передача'!пр"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 localSheetId="0">#REF!</definedName>
    <definedName name="Приход_расход">#REF!</definedName>
    <definedName name="про">#N/A</definedName>
    <definedName name="Проект" localSheetId="0">#REF!</definedName>
    <definedName name="Проект">#REF!</definedName>
    <definedName name="Прочие_электроэнергии">'[33]Производство электроэнергии'!$A$132</definedName>
    <definedName name="прош_год" localSheetId="0">#REF!</definedName>
    <definedName name="прош_год">#REF!</definedName>
    <definedName name="Псн" localSheetId="0">#REF!</definedName>
    <definedName name="Псн">#REF!</definedName>
    <definedName name="Птеп" localSheetId="0">#REF!</definedName>
    <definedName name="Птеп">#REF!</definedName>
    <definedName name="ПЭ">[37]Справочники!$A$10:$A$12</definedName>
    <definedName name="ПЭ_5">#N/A</definedName>
    <definedName name="РГК">[37]Справочники!$A$4:$A$4</definedName>
    <definedName name="РГК_5">#N/A</definedName>
    <definedName name="_xlnm.Recorder" localSheetId="0">#REF!</definedName>
    <definedName name="_xlnm.Recorder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ср" localSheetId="0">АЭ!рсср</definedName>
    <definedName name="рсср">[0]!рсср</definedName>
    <definedName name="рсср_4">"'рт-передача'!рсср"</definedName>
    <definedName name="с" localSheetId="0">АЭ!с</definedName>
    <definedName name="с">[0]!с</definedName>
    <definedName name="с_4">"'рт-передача'!с"</definedName>
    <definedName name="с1" localSheetId="0">АЭ!с1</definedName>
    <definedName name="с1">[0]!с1</definedName>
    <definedName name="с1_4">"'рт-передача'!с1"</definedName>
    <definedName name="сваеррта" localSheetId="0">АЭ!сваеррта</definedName>
    <definedName name="сваеррта">[0]!сваеррта</definedName>
    <definedName name="сваеррта_4">"'рт-передача'!сваеррта"</definedName>
    <definedName name="свмпвппв" localSheetId="0">АЭ!свмпвппв</definedName>
    <definedName name="свмпвппв">[0]!свмпвппв</definedName>
    <definedName name="свмпвппв_4">"'рт-передача'!свмпвппв"</definedName>
    <definedName name="свод">#N/A</definedName>
    <definedName name="себестоимость2" localSheetId="0">АЭ!себестоимость2</definedName>
    <definedName name="себестоимость2">[0]!себестоимость2</definedName>
    <definedName name="себестоимость2_4">"'рт-передача'!себестоимость2"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к" localSheetId="0">АЭ!ск</definedName>
    <definedName name="ск">[0]!ск</definedName>
    <definedName name="ск_4">"'рт-передача'!ск"</definedName>
    <definedName name="Собст">'[36]эл ст'!$A$360:$IV$360</definedName>
    <definedName name="Собств">'[36]эл ст'!$A$369:$IV$369</definedName>
    <definedName name="сокращение" localSheetId="0">АЭ!сокращение</definedName>
    <definedName name="сокращение">[0]!сокращение</definedName>
    <definedName name="сокращение_4">"'рт-передача'!сокращение"</definedName>
    <definedName name="сомп" localSheetId="0">АЭ!сомп</definedName>
    <definedName name="сомп">[0]!сомп</definedName>
    <definedName name="сомп_4">"'рт-передача'!сомп"</definedName>
    <definedName name="сомпас" localSheetId="0">АЭ!сомпас</definedName>
    <definedName name="сомпас">[0]!сомпас</definedName>
    <definedName name="сомпас_4">"'рт-передача'!сомпас"</definedName>
    <definedName name="сс" localSheetId="0">АЭ!сс</definedName>
    <definedName name="сс">[0]!сс</definedName>
    <definedName name="сс_4">"'рт-передача'!сс"</definedName>
    <definedName name="сс1">#N/A</definedName>
    <definedName name="сссс" localSheetId="0">АЭ!сссс</definedName>
    <definedName name="сссс">[0]!сссс</definedName>
    <definedName name="сссс_4">"'рт-передача'!сссс"</definedName>
    <definedName name="сссс1">#N/A</definedName>
    <definedName name="ссы" localSheetId="0">АЭ!ссы</definedName>
    <definedName name="ссы">[0]!ссы</definedName>
    <definedName name="ссы_4">"'рт-передача'!ссы"</definedName>
    <definedName name="ссы1">#N/A</definedName>
    <definedName name="ссы2" localSheetId="0">АЭ!ссы2</definedName>
    <definedName name="ссы2">[0]!ссы2</definedName>
    <definedName name="ссы2_4">"'рт-передача'!ссы2"</definedName>
    <definedName name="Ставка_ЕСН">0.26</definedName>
    <definedName name="Статья" localSheetId="0">#REF!</definedName>
    <definedName name="Статья">#REF!</definedName>
    <definedName name="сумма_по_договору" localSheetId="0">#REF!</definedName>
    <definedName name="сумма_по_договору">#REF!</definedName>
    <definedName name="т_аб_пл_1" localSheetId="0">'[39]т1.15(смета8а)'!#REF!</definedName>
    <definedName name="т_аб_пл_1">'[39]т1.15(смета8а)'!#REF!</definedName>
    <definedName name="т_сбыт_1" localSheetId="0">'[39]т1.15(смета8а)'!#REF!</definedName>
    <definedName name="т_сбыт_1">'[39]т1.15(смета8а)'!#REF!</definedName>
    <definedName name="таня" localSheetId="0">АЭ!таня</definedName>
    <definedName name="таня">[0]!таня</definedName>
    <definedName name="таня_4">"'рт-передача'!таня"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 localSheetId="0">АЭ!тепло</definedName>
    <definedName name="тепло">[0]!тепло</definedName>
    <definedName name="тепло_4">"'рт-передача'!тепло"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0">#REF!</definedName>
    <definedName name="Тпот_вн">#REF!</definedName>
    <definedName name="Тпот_нн" localSheetId="0">#REF!</definedName>
    <definedName name="Тпот_нн">#REF!</definedName>
    <definedName name="Тпот_сн1" localSheetId="0">#REF!</definedName>
    <definedName name="Тпот_сн1">#REF!</definedName>
    <definedName name="Тпот_сн2" localSheetId="0">#REF!</definedName>
    <definedName name="Тпот_сн2">#REF!</definedName>
    <definedName name="третий" localSheetId="0">#REF!</definedName>
    <definedName name="третий">#REF!</definedName>
    <definedName name="Тсод_вн" localSheetId="0">#REF!</definedName>
    <definedName name="Тсод_вн">#REF!</definedName>
    <definedName name="Тсод_нн" localSheetId="0">#REF!</definedName>
    <definedName name="Тсод_нн">#REF!</definedName>
    <definedName name="Тсод_сн1" localSheetId="0">#REF!</definedName>
    <definedName name="Тсод_сн1">#REF!</definedName>
    <definedName name="Тсод_сн2" localSheetId="0">#REF!</definedName>
    <definedName name="Тсод_сн2">#REF!</definedName>
    <definedName name="ть" localSheetId="0">АЭ!ть</definedName>
    <definedName name="ть">[0]!ть</definedName>
    <definedName name="ть_4">"'рт-передача'!ть"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0">'[43]расчет тарифов'!#REF!</definedName>
    <definedName name="Тэс">'[43]расчет тарифов'!#REF!</definedName>
    <definedName name="у" localSheetId="0">АЭ!у</definedName>
    <definedName name="у">[0]!у</definedName>
    <definedName name="у_4">"'рт-передача'!у"</definedName>
    <definedName name="у1" localSheetId="0">АЭ!у1</definedName>
    <definedName name="у1">[0]!у1</definedName>
    <definedName name="у1_4">"'рт-передача'!у1"</definedName>
    <definedName name="УГОЛЬ">[37]Справочники!$A$19:$A$21</definedName>
    <definedName name="УГОЛЬ_5">#N/A</definedName>
    <definedName name="уепа" localSheetId="0">#REF!</definedName>
    <definedName name="уепа">#REF!</definedName>
    <definedName name="уепау" localSheetId="0">#REF!</definedName>
    <definedName name="уепау">#REF!</definedName>
    <definedName name="ук" localSheetId="0">АЭ!ук</definedName>
    <definedName name="ук">[0]!ук</definedName>
    <definedName name="ук_4">"'рт-передача'!ук"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 localSheetId="0">#REF!</definedName>
    <definedName name="упакуп">#REF!</definedName>
    <definedName name="уу" localSheetId="0">АЭ!уу</definedName>
    <definedName name="уу">[0]!уу</definedName>
    <definedName name="уу_4">"'рт-передача'!уу"</definedName>
    <definedName name="УФ" localSheetId="0">АЭ!УФ</definedName>
    <definedName name="УФ">[0]!УФ</definedName>
    <definedName name="УФ_4">"'рт-передача'!уф"</definedName>
    <definedName name="уыукпе" localSheetId="0">АЭ!уыукпе</definedName>
    <definedName name="уыукпе">[0]!уыукпе</definedName>
    <definedName name="уыукпе_4">"'рт-передача'!уыукпе"</definedName>
    <definedName name="ф2" localSheetId="0">#REF!</definedName>
    <definedName name="ф2">#REF!</definedName>
    <definedName name="фам" localSheetId="0">АЭ!фам</definedName>
    <definedName name="фам">[0]!фам</definedName>
    <definedName name="фам_4">"'рт-передача'!фам"</definedName>
    <definedName name="фев" localSheetId="0">#REF!</definedName>
    <definedName name="фев">#REF!</definedName>
    <definedName name="фев2" localSheetId="0">#REF!</definedName>
    <definedName name="фев2">#REF!</definedName>
    <definedName name="Форма" localSheetId="0">АЭ!Форма</definedName>
    <definedName name="Форма">[0]!Форма</definedName>
    <definedName name="Форма_4">"'рт-передача'!форма"</definedName>
    <definedName name="фф">#N/A</definedName>
    <definedName name="фыаспит" localSheetId="0">АЭ!фыаспит</definedName>
    <definedName name="фыаспит">[0]!фыаспит</definedName>
    <definedName name="фыаспит_4">"'рт-передача'!фыаспит"</definedName>
    <definedName name="ц" localSheetId="0">АЭ!ц</definedName>
    <definedName name="ц">[0]!ц</definedName>
    <definedName name="ц_4">"'рт-передача'!ц"</definedName>
    <definedName name="ц1" localSheetId="0">АЭ!ц1</definedName>
    <definedName name="ц1">[0]!ц1</definedName>
    <definedName name="ц1_4">"'рт-передача'!ц1"</definedName>
    <definedName name="цу" localSheetId="0">АЭ!цу</definedName>
    <definedName name="цу">[0]!цу</definedName>
    <definedName name="цу_4">"'рт-передача'!цу"</definedName>
    <definedName name="цуа" localSheetId="0">АЭ!цуа</definedName>
    <definedName name="цуа">[0]!цуа</definedName>
    <definedName name="цуа_4">"'рт-передача'!цуа"</definedName>
    <definedName name="черновик" localSheetId="0">АЭ!черновик</definedName>
    <definedName name="черновик">[0]!черновик</definedName>
    <definedName name="черновик_4">"'рт-передача'!черновик"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шшшшо">#N/A</definedName>
    <definedName name="щ" localSheetId="0">АЭ!щ</definedName>
    <definedName name="щ">[0]!щ</definedName>
    <definedName name="щ_4">"'рт-передача'!щ"</definedName>
    <definedName name="ыаппр" localSheetId="0">АЭ!ыаппр</definedName>
    <definedName name="ыаппр">[0]!ыаппр</definedName>
    <definedName name="ыаппр_4">"'рт-передача'!ыаппр"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АЭ!ыаупп</definedName>
    <definedName name="ыаупп">[0]!ыаупп</definedName>
    <definedName name="ыаупп_4">"'рт-передача'!ыаупп"</definedName>
    <definedName name="ыаыыа" localSheetId="0">АЭ!ыаыыа</definedName>
    <definedName name="ыаыыа">[0]!ыаыыа</definedName>
    <definedName name="ыаыыа_4">"'рт-передача'!ыаыыа"</definedName>
    <definedName name="ыв" localSheetId="0">АЭ!ыв</definedName>
    <definedName name="ыв">[0]!ыв</definedName>
    <definedName name="ыв_4">"'рт-передача'!ыв"</definedName>
    <definedName name="ывпкывк" localSheetId="0">АЭ!ывпкывк</definedName>
    <definedName name="ывпкывк">[0]!ывпкывк</definedName>
    <definedName name="ывпкывк_4">"'рт-передача'!ывпкывк"</definedName>
    <definedName name="ывпмьпь" localSheetId="0">АЭ!ывпмьпь</definedName>
    <definedName name="ывпмьпь">[0]!ывпмьпь</definedName>
    <definedName name="ывпмьпь_4">"'рт-передача'!ывпмьпь"</definedName>
    <definedName name="ымпы" localSheetId="0">АЭ!ымпы</definedName>
    <definedName name="ымпы">[0]!ымпы</definedName>
    <definedName name="ымпы_4">"'рт-передача'!ымпы"</definedName>
    <definedName name="ыпр" localSheetId="0">АЭ!ыпр</definedName>
    <definedName name="ыпр">[0]!ыпр</definedName>
    <definedName name="ыпр_4">"'рт-передача'!ыпр"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АЭ!ыфса</definedName>
    <definedName name="ыфса">[0]!ыфса</definedName>
    <definedName name="ыфса_4">"'рт-передача'!ыфса"</definedName>
    <definedName name="ыыыы" localSheetId="0">АЭ!ыыыы</definedName>
    <definedName name="ыыыы">[0]!ыыыы</definedName>
    <definedName name="ыыыы_4">"'рт-передача'!ыыыы"</definedName>
    <definedName name="Эотп_нн_смежн" localSheetId="0">#REF!</definedName>
    <definedName name="Эотп_нн_смежн">#REF!</definedName>
    <definedName name="Эотп_сн1_ВН" localSheetId="0">#REF!</definedName>
    <definedName name="Эотп_сн1_ВН">#REF!</definedName>
    <definedName name="Эотп_сн1_смежн" localSheetId="0">#REF!</definedName>
    <definedName name="Эотп_сн1_смежн">#REF!</definedName>
    <definedName name="Эотп_сн2_ВН" localSheetId="0">#REF!</definedName>
    <definedName name="Эотп_сн2_ВН">#REF!</definedName>
    <definedName name="Эотп_сн2_смежн" localSheetId="0">#REF!</definedName>
    <definedName name="Эотп_сн2_смежн">#REF!</definedName>
    <definedName name="Эотп_сн2_СН1" localSheetId="0">#REF!</definedName>
    <definedName name="Эотп_сн2_СН1">#REF!</definedName>
    <definedName name="Эпо_вн" localSheetId="0">#REF!</definedName>
    <definedName name="Эпо_вн">#REF!</definedName>
    <definedName name="Эпост_вн" localSheetId="0">#REF!</definedName>
    <definedName name="Эпост_вн">#REF!</definedName>
    <definedName name="Эпост_нн" localSheetId="0">#REF!</definedName>
    <definedName name="Эпост_нн">#REF!</definedName>
    <definedName name="Эпост_сн1" localSheetId="0">#REF!</definedName>
    <definedName name="Эпост_сн1">#REF!</definedName>
    <definedName name="Эпост_сн2" localSheetId="0">#REF!</definedName>
    <definedName name="Эпост_сн2">#REF!</definedName>
    <definedName name="ю" localSheetId="0">АЭ!ю</definedName>
    <definedName name="ю">[0]!ю</definedName>
    <definedName name="ю_4">"'рт-передача'!ю"</definedName>
    <definedName name="ююююююю" localSheetId="0">АЭ!ююююююю</definedName>
    <definedName name="ююююююю">[0]!ююююююю</definedName>
    <definedName name="ююююююю_4">"'рт-передача'!ююююююю"</definedName>
    <definedName name="я" localSheetId="0">АЭ!я</definedName>
    <definedName name="я">[0]!я</definedName>
    <definedName name="я_4">"'рт-передача'!я"</definedName>
    <definedName name="янв" localSheetId="0">#REF!</definedName>
    <definedName name="янв">#REF!</definedName>
    <definedName name="янв2" localSheetId="0">#REF!</definedName>
    <definedName name="янв2">#REF!</definedName>
    <definedName name="яя" localSheetId="0">АЭ!яя</definedName>
    <definedName name="яя">[0]!яя</definedName>
    <definedName name="яя_4">"'рт-передача'!яя"</definedName>
    <definedName name="яяя" localSheetId="0">АЭ!яяя</definedName>
    <definedName name="яяя">[0]!яяя</definedName>
    <definedName name="яяя_4">"'рт-передача'!яяя"</definedName>
  </definedNames>
  <calcPr calcId="145621"/>
  <customWorkbookViews>
    <customWorkbookView name="Бондаренко Мария Александровна - Личное представление" guid="{196B4E9F-6A3B-4BB8-9B8B-75EB5CEDFDF4}" mergeInterval="0" personalView="1" maximized="1" windowWidth="1676" windowHeight="791" activeSheetId="1"/>
    <customWorkbookView name="Киреева Татьяна Викторовна - Личное представление" guid="{8D5DA3E8-F538-490B-AFF4-74C6310C5205}" mergeInterval="0" personalView="1" maximized="1" windowWidth="1676" windowHeight="791" activeSheetId="1"/>
    <customWorkbookView name="Журихина Ирина Николаевна - Личное представление" guid="{8BCEEF05-EEBC-4B8D-AF57-AF7DA13A0F40}" mergeInterval="0" personalView="1" maximized="1" windowWidth="1887" windowHeight="788" activeSheetId="1"/>
    <customWorkbookView name="Маркова Елена Анатольевна - Личное представление" guid="{4592EA75-6DB6-47B7-AD0B-D3F29DE49B30}" mergeInterval="0" personalView="1" maximized="1" windowWidth="1916" windowHeight="821" activeSheetId="1"/>
    <customWorkbookView name="Тереня Елена Фаритовна - Личное представление" guid="{E707D5E1-1BF3-4A14-A3C1-C5A867D28138}" mergeInterval="0" personalView="1" maximized="1" windowWidth="1676" windowHeight="785" activeSheetId="1"/>
    <customWorkbookView name="Волкова Елена Геннадьевна - Личное представление" guid="{BFFAA45D-3D7B-47C5-A897-8D60AF437940}" mergeInterval="0" personalView="1" maximized="1" windowWidth="1916" windowHeight="779" activeSheetId="1"/>
    <customWorkbookView name="Плотник Татьяна Анатольевна - Личное представление" guid="{C3E78B90-7BB0-4CD1-B40E-BD43F37A1ECD}" mergeInterval="0" personalView="1" maximized="1" windowWidth="1916" windowHeight="701" activeSheetId="1"/>
  </customWorkbookViews>
</workbook>
</file>

<file path=xl/calcChain.xml><?xml version="1.0" encoding="utf-8"?>
<calcChain xmlns="http://schemas.openxmlformats.org/spreadsheetml/2006/main">
  <c r="D61" i="9" l="1"/>
  <c r="D43" i="9"/>
  <c r="D33" i="9"/>
  <c r="D30" i="9"/>
  <c r="D22" i="9"/>
  <c r="D21" i="9" s="1"/>
  <c r="D72" i="5" l="1"/>
  <c r="D31" i="8" l="1"/>
  <c r="D28" i="8" s="1"/>
  <c r="D67" i="8"/>
  <c r="D65" i="8"/>
  <c r="D62" i="8"/>
  <c r="D49" i="8"/>
  <c r="D33" i="8"/>
  <c r="D21" i="8"/>
  <c r="D20" i="8" l="1"/>
  <c r="D19" i="8" s="1"/>
  <c r="D22" i="4" l="1"/>
  <c r="D84" i="2" l="1"/>
  <c r="D62" i="7" l="1"/>
  <c r="D53" i="7"/>
  <c r="D27" i="7"/>
  <c r="D20" i="7"/>
  <c r="D19" i="7" s="1"/>
  <c r="D18" i="7" s="1"/>
  <c r="D59" i="7" l="1"/>
  <c r="D92" i="6" l="1"/>
  <c r="D87" i="6"/>
  <c r="D82" i="6"/>
  <c r="D77" i="6"/>
  <c r="D69" i="6"/>
  <c r="D49" i="6"/>
  <c r="D19" i="6" s="1"/>
  <c r="D51" i="5" l="1"/>
  <c r="D20" i="5"/>
  <c r="D67" i="5"/>
  <c r="D62" i="5"/>
  <c r="D54" i="5"/>
  <c r="D24" i="5"/>
  <c r="D46" i="5" l="1"/>
  <c r="D32" i="4" l="1"/>
  <c r="D90" i="4" l="1"/>
  <c r="D85" i="4"/>
  <c r="D80" i="4"/>
  <c r="D75" i="4"/>
  <c r="D67" i="4"/>
  <c r="D63" i="4"/>
  <c r="D49" i="4"/>
  <c r="D29" i="4"/>
  <c r="D21" i="4" s="1"/>
  <c r="D20" i="4" l="1"/>
  <c r="D22" i="3"/>
  <c r="D23" i="3"/>
  <c r="D73" i="3"/>
  <c r="D68" i="3"/>
  <c r="D63" i="3"/>
  <c r="D58" i="3"/>
  <c r="D55" i="3"/>
  <c r="D37" i="3"/>
  <c r="D21" i="3" l="1"/>
  <c r="D43" i="2" l="1"/>
  <c r="D33" i="2"/>
  <c r="D58" i="2"/>
  <c r="D79" i="2" l="1"/>
  <c r="D74" i="2"/>
  <c r="D69" i="2"/>
  <c r="D61" i="2"/>
  <c r="D30" i="2"/>
  <c r="D23" i="2"/>
  <c r="D22" i="2" l="1"/>
  <c r="D21" i="2"/>
  <c r="D27" i="5"/>
  <c r="D19" i="5" s="1"/>
</calcChain>
</file>

<file path=xl/sharedStrings.xml><?xml version="1.0" encoding="utf-8"?>
<sst xmlns="http://schemas.openxmlformats.org/spreadsheetml/2006/main" count="2036" uniqueCount="307">
  <si>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</si>
  <si>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</si>
  <si>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№ п/п</t>
  </si>
  <si>
    <t>Показатель</t>
  </si>
  <si>
    <t>I</t>
  </si>
  <si>
    <t>Структура затрат</t>
  </si>
  <si>
    <t>х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</si>
  <si>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</si>
  <si>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</si>
  <si>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</si>
  <si>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</si>
  <si>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</si>
  <si>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</si>
  <si>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</si>
  <si>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</si>
  <si>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</si>
  <si>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</si>
  <si>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</si>
  <si>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</si>
  <si>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</si>
  <si>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</si>
  <si>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</si>
  <si>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</si>
  <si>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</si>
  <si>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</si>
  <si>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</si>
  <si>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</si>
  <si>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</si>
  <si>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</si>
  <si>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</si>
  <si>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</si>
  <si>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</si>
  <si>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</si>
  <si>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</si>
  <si>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</si>
  <si>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</si>
  <si>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</si>
  <si>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налог на прибыль</t>
  </si>
  <si>
    <t>1.2.6</t>
  </si>
  <si>
    <t>прочие налоги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</si>
  <si>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</si>
  <si>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</si>
  <si>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</si>
  <si>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</si>
  <si>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</si>
  <si>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</si>
  <si>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</si>
  <si>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</si>
  <si>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</si>
  <si>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IV</t>
  </si>
  <si>
    <t>1</t>
  </si>
  <si>
    <t>%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</si>
  <si>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</si>
  <si>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</si>
  <si>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</si>
  <si>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</si>
  <si>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</si>
  <si>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</si>
  <si>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</si>
  <si>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</si>
  <si>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</si>
  <si>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</si>
  <si>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</si>
  <si>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</si>
  <si>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</si>
  <si>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</si>
  <si>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</si>
  <si>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</si>
  <si>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</si>
  <si>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</si>
  <si>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Примечание:</t>
  </si>
  <si>
    <r>
      <t xml:space="preserve">Наименование организации:  </t>
    </r>
    <r>
      <rPr>
        <u/>
        <sz val="12"/>
        <rFont val="Times New Roman"/>
        <family val="1"/>
        <charset val="204"/>
      </rPr>
      <t>филиал ПАО "МРСК Сибири" - "Алтайэнерго"</t>
    </r>
  </si>
  <si>
    <r>
      <t xml:space="preserve">ИНН:                                       </t>
    </r>
    <r>
      <rPr>
        <u/>
        <sz val="12"/>
        <rFont val="Times New Roman"/>
        <family val="1"/>
        <charset val="204"/>
      </rPr>
      <t>2460069527</t>
    </r>
  </si>
  <si>
    <t>КПП:                                       997450001</t>
  </si>
  <si>
    <t>МВт∙ч</t>
  </si>
  <si>
    <t>Приложение № 2</t>
  </si>
  <si>
    <t>к Приказу Федеральной службы по тарифам</t>
  </si>
  <si>
    <t>от 24 октября 2014 г. № 1831-э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</si>
  <si>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</si>
  <si>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</si>
  <si>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r>
      <t xml:space="preserve">Долгосрочный период регулирования: </t>
    </r>
    <r>
      <rPr>
        <u/>
        <sz val="12"/>
        <rFont val="Times New Roman"/>
        <family val="1"/>
        <charset val="204"/>
      </rPr>
      <t>2018-2022 гг.</t>
    </r>
  </si>
  <si>
    <t>Ед.изм.</t>
  </si>
  <si>
    <t>Примечание ***</t>
  </si>
  <si>
    <t>план *</t>
  </si>
  <si>
    <t>факт **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</si>
  <si>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</si>
  <si>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</si>
  <si>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</si>
  <si>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</si>
  <si>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</si>
  <si>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</si>
  <si>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</si>
  <si>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</si>
  <si>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</si>
  <si>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</si>
  <si>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1.1.6.</t>
  </si>
  <si>
    <t>Электроэнергия на хоз.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</si>
  <si>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</si>
  <si>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</si>
  <si>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</si>
  <si>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</si>
  <si>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</si>
  <si>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</si>
  <si>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</si>
  <si>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</si>
  <si>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</si>
  <si>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(коммунальные платежи)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</si>
  <si>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</si>
  <si>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расходы на ремонт, всего (пункт 1.1.1.2 + пункт 1.1.2.1 + пункт 1.1.3.1)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</si>
  <si>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</si>
  <si>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</si>
  <si>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руб./МВт.ч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</si>
  <si>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</si>
  <si>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МВа</t>
  </si>
  <si>
    <t>2.1.</t>
  </si>
  <si>
    <t>ВН</t>
  </si>
  <si>
    <t>2.2.</t>
  </si>
  <si>
    <t>СН1</t>
  </si>
  <si>
    <t>2.3.</t>
  </si>
  <si>
    <t>СН2</t>
  </si>
  <si>
    <t>2.4.</t>
  </si>
  <si>
    <t>НН</t>
  </si>
  <si>
    <t>3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</si>
  <si>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</si>
  <si>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</si>
  <si>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</si>
  <si>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</si>
  <si>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</si>
  <si>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</si>
  <si>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</si>
  <si>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</si>
  <si>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</si>
  <si>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5.2.</t>
  </si>
  <si>
    <t>5.3.</t>
  </si>
  <si>
    <t>5.4.</t>
  </si>
  <si>
    <t>норматив технологического расхода (потерь) электрической энергии, установленный Минэнерго России *****</t>
  </si>
  <si>
    <t>не утверждался</t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</si>
  <si>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</si>
  <si>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</si>
  <si>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</si>
  <si>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</si>
  <si>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</si>
  <si>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 xml:space="preserve">ремонт основных фондов </t>
  </si>
  <si>
    <t>оплата работ и услуг сторонних организаций</t>
  </si>
  <si>
    <t xml:space="preserve">расходы на командировки и представительские </t>
  </si>
  <si>
    <t>расходы на подготовку кадров</t>
  </si>
  <si>
    <t>расходы на обеспечение нормальных условий труда и мер по технике безопасности</t>
  </si>
  <si>
    <t>расходы на страхование</t>
  </si>
  <si>
    <t>другие прочие расходы</t>
  </si>
  <si>
    <t>1.1.3.3.1</t>
  </si>
  <si>
    <t>1.1.3.3.2</t>
  </si>
  <si>
    <t>1.1.3.3.3</t>
  </si>
  <si>
    <t>1.1.3.3.4</t>
  </si>
  <si>
    <t>1.1.3.3.5</t>
  </si>
  <si>
    <t>1.1.3.3.6</t>
  </si>
  <si>
    <t>1.1.3.3.7</t>
  </si>
  <si>
    <t>нет данных</t>
  </si>
  <si>
    <t>Справочно: расходы на ремонт, всего (пункт 1.1.1.2 + пункт 1.1.2.1 + пункт 1.1.3.1+пункт 1.1.3.3.1)</t>
  </si>
  <si>
    <r>
      <t xml:space="preserve">Наименование организации: </t>
    </r>
    <r>
      <rPr>
        <u/>
        <sz val="12"/>
        <rFont val="Times New Roman"/>
        <family val="1"/>
        <charset val="204"/>
      </rPr>
      <t>ПАО "МРСК Сибири" (филиал ПАО "МРСК Сибири" - "Бурятэнерго")</t>
    </r>
  </si>
  <si>
    <r>
      <t xml:space="preserve">ИНН: </t>
    </r>
    <r>
      <rPr>
        <u/>
        <sz val="12"/>
        <rFont val="Times New Roman"/>
        <family val="1"/>
        <charset val="204"/>
      </rPr>
      <t>2460069527</t>
    </r>
  </si>
  <si>
    <r>
      <t xml:space="preserve">КПП: </t>
    </r>
    <r>
      <rPr>
        <u/>
        <sz val="12"/>
        <rFont val="Times New Roman"/>
        <family val="1"/>
        <charset val="204"/>
      </rPr>
      <t>32603001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</si>
  <si>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2019-2023гг.</t>
    </r>
  </si>
  <si>
    <t>прочие неподконтрольные расходы (с расшифровкой)</t>
  </si>
  <si>
    <t>прочие неподконтрольные расходы (теплоэнергия)</t>
  </si>
  <si>
    <t>Приложение 2</t>
  </si>
  <si>
    <t>к приказу Федеральной службы по тарифам</t>
  </si>
  <si>
    <t>Наименование организации:</t>
  </si>
  <si>
    <t>ИНН:</t>
  </si>
  <si>
    <t>2460069527</t>
  </si>
  <si>
    <t>КПП:</t>
  </si>
  <si>
    <t>041143001</t>
  </si>
  <si>
    <t>Долгосрочный период регулирования:</t>
  </si>
  <si>
    <t>Ед. изм.</t>
  </si>
  <si>
    <t>2019 год</t>
  </si>
  <si>
    <t>1.1.3.3.8</t>
  </si>
  <si>
    <t>1.1.3.3.9</t>
  </si>
  <si>
    <t>1.1.3.3.10</t>
  </si>
  <si>
    <t>1.1.3.3.11</t>
  </si>
  <si>
    <t>1.1.3.3.12</t>
  </si>
  <si>
    <t>1.1.3.3.13</t>
  </si>
  <si>
    <t>2.1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</si>
  <si>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</si>
  <si>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</si>
  <si>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</si>
  <si>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</si>
  <si>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</si>
  <si>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</si>
  <si>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</si>
  <si>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</si>
  <si>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</si>
  <si>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</si>
  <si>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</si>
  <si>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</si>
  <si>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</si>
  <si>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услуги связи</t>
  </si>
  <si>
    <t>Расходы на услуги вневедомственной охраны и коммунального хозяйства</t>
  </si>
  <si>
    <t>Расходы на юридические и информационные услуги</t>
  </si>
  <si>
    <t>Расходы на аудиторские и консультационные услуги</t>
  </si>
  <si>
    <t>Прочие услуги сторонних организаций</t>
  </si>
  <si>
    <t>Расходы на командировки и представительские</t>
  </si>
  <si>
    <t>Расходы на подготовку кадров</t>
  </si>
  <si>
    <t>Расходы на обеспечение нормальных условий труда и мер по технике безопасности</t>
  </si>
  <si>
    <t>Расходы социального характера из прибыли</t>
  </si>
  <si>
    <t>Другие прочие расходы</t>
  </si>
  <si>
    <t>Подконтрольные расходы из прибыли</t>
  </si>
  <si>
    <r>
      <t xml:space="preserve">Наименование организации: </t>
    </r>
    <r>
      <rPr>
        <u/>
        <sz val="12"/>
        <rFont val="Times New Roman"/>
        <family val="1"/>
        <charset val="204"/>
      </rPr>
      <t>ПАО "МРСК Сибири" (филиал ПАО "МРСК Сибири" - "ГАЭС")</t>
    </r>
  </si>
  <si>
    <t xml:space="preserve"> 2018-2022 гг.</t>
  </si>
  <si>
    <t>1.1.3.4</t>
  </si>
  <si>
    <t xml:space="preserve">Ремонт основных фондов </t>
  </si>
  <si>
    <t>Справочно: расходы на ремонт, всего (пункт 1.1.1.2 + пункт 1.1.2.1 + пункт 1.1.3.1+пункт 1.1.3.4)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</si>
  <si>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</si>
  <si>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2"/>
        <rFont val="Times New Roman"/>
        <family val="1"/>
        <charset val="204"/>
      </rPr>
      <t>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</si>
  <si>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2"/>
        <rFont val="Times New Roman"/>
        <family val="1"/>
        <charset val="204"/>
      </rPr>
      <t>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</si>
  <si>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2"/>
        <rFont val="Times New Roman"/>
        <family val="1"/>
        <charset val="204"/>
      </rPr>
      <t>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</si>
  <si>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2"/>
        <rFont val="Times New Roman"/>
        <family val="1"/>
        <charset val="204"/>
      </rPr>
      <t>*****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</si>
  <si>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Наименование организации: филиал ПАО "МРСК Сибири" - "Красноярскэнерго"</t>
  </si>
  <si>
    <t>997450001</t>
  </si>
  <si>
    <t>Долгосрочный период регулирования: 2018-2022гг.</t>
  </si>
  <si>
    <t>1.2.12.1</t>
  </si>
  <si>
    <t>Теплоэнергия</t>
  </si>
  <si>
    <t>1.2.12.2</t>
  </si>
  <si>
    <t>1.2.12.3</t>
  </si>
  <si>
    <t>Справочно: расходы на ремонт</t>
  </si>
  <si>
    <t>руб./МВтч</t>
  </si>
  <si>
    <t>в том числе трансформаторная мощность подстанций на уровне напряжения ВН</t>
  </si>
  <si>
    <t>2.2</t>
  </si>
  <si>
    <t>в том числе трансформаторная мощность подстанций на уровне напряжения СН1</t>
  </si>
  <si>
    <t>2.3</t>
  </si>
  <si>
    <t>в том числе трансформаторная мощность подстанций на уровне напряжения СН2</t>
  </si>
  <si>
    <t>в том числе трансформаторная мощность подстанций на уровне напряжения НН</t>
  </si>
  <si>
    <t>в том числе количество условных единиц по линиям электропередач на уровне напряжения ВН</t>
  </si>
  <si>
    <t>в том числе количество условных единиц по линиям электропередач на уровне напряжения СН1</t>
  </si>
  <si>
    <t>в том числе количество условных единиц по линиям электропередач на уровне напряжения СН2</t>
  </si>
  <si>
    <t>в том числе количество условных единиц по линиям электропередач на уровне напряжения НН</t>
  </si>
  <si>
    <t>в том числе количество условных единиц по подстанциям на уровне напряжения ВН</t>
  </si>
  <si>
    <t>в том числе количество условных единиц по подстанциям на уровне напряжения СН1</t>
  </si>
  <si>
    <t>в том числе количество условных единиц по подстанциям на уровне напряженияСН2</t>
  </si>
  <si>
    <t>в том числе количество условных единиц по подстанциям на уровне напряжения НН</t>
  </si>
  <si>
    <t>в том числе длина линий электропередач на уровне напряжения ВН</t>
  </si>
  <si>
    <t>в том числе длина линий электропередач на уровне напряжения СН1</t>
  </si>
  <si>
    <t>в том числе длина линий электропередач на уровне напряжения СН2</t>
  </si>
  <si>
    <t>в том числе длина линий электропередач на уровне напряжения НН</t>
  </si>
  <si>
    <t>Другие прочие неподконтрольные расходы</t>
  </si>
  <si>
    <t>Наименование организации: филиал ПАО "МРСК Сибири" - "Кузбассэнерго - РЭС"</t>
  </si>
  <si>
    <t>420502001</t>
  </si>
  <si>
    <t>Долгосрочный период регулирования: 2019 - 2023 гг.</t>
  </si>
  <si>
    <t>Год 2019</t>
  </si>
  <si>
    <t>1.1.3.1.</t>
  </si>
  <si>
    <t>1.1.3.3.</t>
  </si>
  <si>
    <t>1.1.3.3.1.</t>
  </si>
  <si>
    <t>Ремонт основных фондов</t>
  </si>
  <si>
    <t>1.1.3.3.2.</t>
  </si>
  <si>
    <t>Оплата работ и услуг сторонних организаций, в т.ч.:</t>
  </si>
  <si>
    <t>1.1.3.3.2.1</t>
  </si>
  <si>
    <t>1.1.3.3.2.2</t>
  </si>
  <si>
    <t>расходы на услуги вневедомственной охраны и коммунального хозяйства</t>
  </si>
  <si>
    <t>1.1.3.3.2.3</t>
  </si>
  <si>
    <t>расходы на юридические и информационные услуги</t>
  </si>
  <si>
    <t>1.1.3.3.2.4</t>
  </si>
  <si>
    <t>расходы на аудиторские и консультационные услуги</t>
  </si>
  <si>
    <t>1.1.3.3.2.5</t>
  </si>
  <si>
    <t>транспортные услуги</t>
  </si>
  <si>
    <t>1.1.3.3.2.6</t>
  </si>
  <si>
    <t>прочие услуги сторонних организаций</t>
  </si>
  <si>
    <t>Расходы на страхование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</si>
  <si>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</t>
  </si>
  <si>
    <t>1.2.13</t>
  </si>
  <si>
    <t>1.2.14</t>
  </si>
  <si>
    <t xml:space="preserve">Справочно: расходы на ремонт, всего </t>
  </si>
  <si>
    <t>руб./МВт∙ч</t>
  </si>
  <si>
    <t>МВА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</si>
  <si>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</si>
  <si>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_____**_Информация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</si>
  <si>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_____***_При наличии отклонений фактических значений показателей от плановых значений в столбце &lt;Примечание&gt; указываются причины их возникновения. В отношении показателей, перечисленных в разделе I         II формы, причины возникновения отклонений фактических значений показателей от плановых указываются при наличии указанных отклонений в размере, превышающем 15 процентов.</t>
  </si>
  <si>
    <t>_____****_В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</si>
  <si>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</si>
  <si>
    <t>филиал ПАО "МРСК Сибири" - "Омскэнерго"</t>
  </si>
  <si>
    <t>2018-2022</t>
  </si>
  <si>
    <t>Прочие подконтрольные расходы, в том числе:</t>
  </si>
  <si>
    <t>расходы на ремонт</t>
  </si>
  <si>
    <t>прибыль на социальное развитие (включая социальные выплаты)</t>
  </si>
  <si>
    <t>в том числе прочие расходы (с расшифровкой)</t>
  </si>
  <si>
    <t>1.1.3.3.3.</t>
  </si>
  <si>
    <t>1.1.3.3.4.</t>
  </si>
  <si>
    <t>1.1.3.3.5.</t>
  </si>
  <si>
    <t>1.1.3.3.6.</t>
  </si>
  <si>
    <t>1.1.3.3.7.</t>
  </si>
  <si>
    <t>Оплата услуг ПАО "ФСК ЕЭС"</t>
  </si>
  <si>
    <t>тепловая энергия, водоснабжение, водоотведение</t>
  </si>
  <si>
    <t>услуги гос. Лабораторий</t>
  </si>
  <si>
    <t>содержание ОРУ</t>
  </si>
  <si>
    <t>расходы по управлению</t>
  </si>
  <si>
    <t>Оплата работ и услуг сторонних организаций</t>
  </si>
  <si>
    <t xml:space="preserve"> </t>
  </si>
  <si>
    <r>
      <t>Наименование организации: ф</t>
    </r>
    <r>
      <rPr>
        <u/>
        <sz val="12"/>
        <rFont val="Times New Roman"/>
        <family val="1"/>
        <charset val="204"/>
      </rPr>
      <t>илиал ПАО "МРСК Сибири" - "Читаэнерго"</t>
    </r>
  </si>
  <si>
    <r>
      <t xml:space="preserve">КПП: </t>
    </r>
    <r>
      <rPr>
        <u/>
        <sz val="12"/>
        <rFont val="Times New Roman"/>
        <family val="1"/>
        <charset val="204"/>
      </rPr>
      <t>997450001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</si>
  <si>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2018-2019гг.</t>
    </r>
  </si>
  <si>
    <t>прочие неподконтрольные расходы (тепловая энергия)</t>
  </si>
  <si>
    <t>1.2.12.1.</t>
  </si>
  <si>
    <t>1.2.12.2.</t>
  </si>
  <si>
    <t>1.2.12.3.</t>
  </si>
  <si>
    <t>1.2.12.4.</t>
  </si>
  <si>
    <t>Наименование организации: филиал ПАО "МРСК Сибири"  - "Хакасэнерго"</t>
  </si>
  <si>
    <t>Долгосрочный период регулирования: 2017 - 2021 гг.</t>
  </si>
  <si>
    <t>прочие неподконтрольные расходы (Резервы по сомнительным долгам по предприятиям-банкротам, Проценты за кредит)</t>
  </si>
  <si>
    <t xml:space="preserve">нет данных </t>
  </si>
  <si>
    <t>Всего: 40 944,4
ВН 6 447,11
СН1 6 562,74 
СН2 20 057,78
НН 7 876,77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</si>
</sst>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[$€-1]_-;\-* #,##0.00[$€-1]_-;_-* &quot;-&quot;??[$€-1]_-"/>
    <numFmt numFmtId="167" formatCode="0.0%"/>
    <numFmt numFmtId="168" formatCode="0.0%_);\(0.0%\)"/>
    <numFmt numFmtId="169" formatCode="#,##0_);[Red]\(#,##0\)"/>
    <numFmt numFmtId="170" formatCode="@\ *."/>
    <numFmt numFmtId="171" formatCode="000000"/>
    <numFmt numFmtId="172" formatCode="###\ ##\ ##"/>
    <numFmt numFmtId="173" formatCode="0_);\(0\)"/>
    <numFmt numFmtId="174" formatCode="General_)"/>
    <numFmt numFmtId="175" formatCode="_-* #,##0&quot;đ.&quot;_-;\-* #,##0&quot;đ.&quot;_-;_-* &quot;-&quot;&quot;đ.&quot;_-;_-@_-"/>
    <numFmt numFmtId="176" formatCode="_-* #,##0.00&quot;đ.&quot;_-;\-* #,##0.00&quot;đ.&quot;_-;_-* &quot;-&quot;??&quot;đ.&quot;_-;_-@_-"/>
    <numFmt numFmtId="177" formatCode="0.0_)"/>
    <numFmt numFmtId="178" formatCode="_(* #,##0_);_(* \(#,##0\);_(* &quot;-&quot;??_);_(@_)"/>
    <numFmt numFmtId="179" formatCode="0000"/>
    <numFmt numFmtId="180" formatCode="_-* #,##0_-;\-* #,##0_-;_-* \-_-;_-@_-"/>
    <numFmt numFmtId="181" formatCode="_(* #,##0.00_);_(* \(#,##0.00\);_(* &quot;-&quot;??_);_(@_)"/>
    <numFmt numFmtId="182" formatCode="_-* #,##0.00_р_._-;\-* #,##0.00_р_._-;_-* \-??_р_._-;_-@_-"/>
    <numFmt numFmtId="183" formatCode="&quot;$&quot;#,##0_);[Red]\(&quot;$&quot;#,##0\)"/>
    <numFmt numFmtId="184" formatCode="#,##0;\-#,##0"/>
    <numFmt numFmtId="185" formatCode="_-* #,##0.00&quot;$&quot;_-;\-* #,##0.00&quot;$&quot;_-;_-* &quot;-&quot;??&quot;$&quot;_-;_-@_-"/>
    <numFmt numFmtId="186" formatCode="\$#,##0\ ;\(\$#,##0\)"/>
    <numFmt numFmtId="187" formatCode="d\ mmm&quot;, &quot;yy"/>
    <numFmt numFmtId="188" formatCode="dd\.mm\.yyyy&quot;г.&quot;"/>
    <numFmt numFmtId="189" formatCode="_-* #,##0_-;\-* #,##0_-;_-* &quot;-&quot;_-;_-@_-"/>
    <numFmt numFmtId="190" formatCode="_-* #,##0.00_-;\-* #,##0.00_-;_-* &quot;-&quot;??_-;_-@_-"/>
    <numFmt numFmtId="191" formatCode="[$-419]General"/>
    <numFmt numFmtId="192" formatCode="_(* #,##0.00_);_(* \(#,##0.00\);_(* \-??_);_(@_)"/>
    <numFmt numFmtId="193" formatCode="#,##0_);\(#,##0\);&quot;- &quot;;&quot;  &quot;@"/>
    <numFmt numFmtId="194" formatCode="_(* #,##0_);_(* \(#,##0\);_(* &quot;-&quot;_);_(@_)"/>
    <numFmt numFmtId="195" formatCode="#,##0_);[Blue]\(#,##0\)"/>
    <numFmt numFmtId="196" formatCode="#,##0__&quot;    &quot;"/>
    <numFmt numFmtId="197" formatCode="_-* #,##0\ _d_._-;\-* #,##0\ _d_._-;_-* &quot;-&quot;\ _d_._-;_-@_-"/>
    <numFmt numFmtId="198" formatCode="_-* #,##0.00\ _d_._-;\-* #,##0.00\ _d_._-;_-* &quot;-&quot;??\ _d_._-;_-@_-"/>
    <numFmt numFmtId="199" formatCode="_-* #,##0_đ_._-;\-* #,##0_đ_._-;_-* &quot;-&quot;_đ_._-;_-@_-"/>
    <numFmt numFmtId="200" formatCode="_-* #,##0.00_đ_._-;\-* #,##0.00_đ_._-;_-* &quot;-&quot;??_đ_._-;_-@_-"/>
    <numFmt numFmtId="201" formatCode="#,##0______;;&quot;------------      &quot;"/>
    <numFmt numFmtId="202" formatCode="_(* #,##0.000_);_(* \(#,##0.000\);_(* &quot;-&quot;???_);_(@_)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&quot;$&quot;#,##0.00_);[Red]\(&quot;$&quot;#,##0.00\)"/>
    <numFmt numFmtId="206" formatCode="_-&quot;Ј&quot;* #,##0_-;\-&quot;Ј&quot;* #,##0_-;_-&quot;Ј&quot;* &quot;-&quot;_-;_-@_-"/>
    <numFmt numFmtId="207" formatCode="_-&quot;Ј&quot;* #,##0.00_-;\-&quot;Ј&quot;* #,##0.00_-;_-&quot;Ј&quot;* &quot;-&quot;??_-;_-@_-"/>
    <numFmt numFmtId="208" formatCode="yyyy"/>
    <numFmt numFmtId="209" formatCode="yyyy&quot; год&quot;"/>
    <numFmt numFmtId="210" formatCode="0.0"/>
    <numFmt numFmtId="211" formatCode="_-* #,##0\ _р_._-;\-* #,##0\ _р_._-;_-* &quot;-&quot;\ _р_._-;_-@_-"/>
    <numFmt numFmtId="212" formatCode="_-* #,##0.00\ _р_._-;\-* #,##0.00\ _р_._-;_-* &quot;-&quot;??\ _р_._-;_-@_-"/>
    <numFmt numFmtId="213" formatCode="#,##0.0"/>
    <numFmt numFmtId="214" formatCode="#.##0\.00"/>
    <numFmt numFmtId="215" formatCode="#\.00"/>
    <numFmt numFmtId="216" formatCode="#\."/>
    <numFmt numFmtId="217" formatCode="#\ ##0.000"/>
    <numFmt numFmtId="218" formatCode="#,##0.000"/>
    <numFmt numFmtId="219" formatCode="##,##0.000"/>
    <numFmt numFmtId="220" formatCode="[$$-409]#,##0"/>
    <numFmt numFmtId="221" formatCode="_-* #&quot; &quot;##0.00_р_._-;\-* #&quot; &quot;##0.00_р_._-;_-* &quot;-&quot;??_р_._-;_-@_-"/>
    <numFmt numFmtId="222" formatCode="#,##0.0000"/>
    <numFmt numFmtId="223" formatCode="#,##0.00000"/>
    <numFmt numFmtId="224" formatCode="#,##0.0000000"/>
    <numFmt numFmtId="225" formatCode="0.000%"/>
  </numFmts>
  <fonts count="19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Helv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sz val="10"/>
      <name val="Courier New"/>
      <family val="3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9"/>
      <name val="Arial"/>
      <family val="2"/>
      <charset val="204"/>
    </font>
    <font>
      <sz val="8"/>
      <name val="Palatino"/>
      <family val="1"/>
    </font>
    <font>
      <sz val="10"/>
      <name val="NTHarmonica"/>
      <charset val="204"/>
    </font>
    <font>
      <sz val="8"/>
      <name val="Arial Cyr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family val="1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i/>
      <sz val="11"/>
      <color indexed="23"/>
      <name val="Calibri"/>
      <family val="2"/>
      <charset val="204"/>
    </font>
    <font>
      <sz val="10"/>
      <name val="Baltica"/>
      <charset val="204"/>
    </font>
    <font>
      <u/>
      <sz val="10"/>
      <color indexed="36"/>
      <name val="Arial Cyr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sz val="11"/>
      <color indexed="62"/>
      <name val="Calibri"/>
      <family val="2"/>
      <charset val="204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52"/>
      <name val="Calibri"/>
      <family val="2"/>
      <charset val="204"/>
    </font>
    <font>
      <i/>
      <sz val="10"/>
      <name val="PragmaticaC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b/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8"/>
      <color theme="1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9"/>
      <name val="Tahoma"/>
      <family val="2"/>
      <charset val="204"/>
    </font>
    <font>
      <sz val="10"/>
      <name val="Times New Roman CYR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b/>
      <sz val="14"/>
      <name val="Arial"/>
      <family val="2"/>
    </font>
    <font>
      <sz val="8"/>
      <name val="Helv"/>
    </font>
    <font>
      <i/>
      <sz val="12"/>
      <name val="Tms Rmn"/>
      <family val="1"/>
      <charset val="204"/>
    </font>
    <font>
      <b/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2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sz val="10"/>
      <color indexed="62"/>
      <name val="Arial Cyr"/>
      <family val="2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2"/>
      <color indexed="24"/>
      <name val="Arial"/>
      <family val="2"/>
      <charset val="204"/>
    </font>
    <font>
      <sz val="10"/>
      <color indexed="12"/>
      <name val="Arial Cyr"/>
      <family val="2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 Cyr"/>
      <family val="2"/>
    </font>
    <font>
      <b/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9"/>
      <name val="Calibri"/>
      <family val="2"/>
      <charset val="204"/>
    </font>
    <font>
      <b/>
      <sz val="10"/>
      <name val="Arial Cyr"/>
      <charset val="204"/>
    </font>
    <font>
      <sz val="10"/>
      <color indexed="60"/>
      <name val="Arial Cyr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Arial Cyr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Arial Cyr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52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Arial Cyr"/>
      <family val="2"/>
      <charset val="204"/>
    </font>
    <font>
      <sz val="10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theme="0" tint="-0.1499984740745262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2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0" tint="-0.1499984740745262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</fonts>
  <fills count="1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1"/>
      </patternFill>
    </fill>
    <fill>
      <patternFill patternType="solid">
        <fgColor indexed="46"/>
        <bgColor indexed="2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63"/>
      </patternFill>
    </fill>
    <fill>
      <patternFill patternType="solid">
        <fgColor indexed="11"/>
        <bgColor indexed="49"/>
      </patternFill>
    </fill>
    <fill>
      <patternFill patternType="solid">
        <f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645">
    <xf numFmtId="0" fontId="0" fillId="0" borderId="0"/>
    <xf numFmtId="0" fontId="1" fillId="0" borderId="0"/>
    <xf numFmtId="0" fontId="3" fillId="0" borderId="0"/>
    <xf numFmtId="0" fontId="4" fillId="0" borderId="0"/>
    <xf numFmtId="166" fontId="4" fillId="0" borderId="0"/>
    <xf numFmtId="0" fontId="5" fillId="0" borderId="0"/>
    <xf numFmtId="167" fontId="6" fillId="0" borderId="0">
      <alignment vertical="top"/>
    </xf>
    <xf numFmtId="167" fontId="7" fillId="0" borderId="0">
      <alignment vertical="top"/>
    </xf>
    <xf numFmtId="168" fontId="7" fillId="15" borderId="0">
      <alignment vertical="top"/>
    </xf>
    <xf numFmtId="167" fontId="7" fillId="16" borderId="0">
      <alignment vertical="top"/>
    </xf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4" fillId="0" borderId="0"/>
    <xf numFmtId="0" fontId="4" fillId="0" borderId="0"/>
    <xf numFmtId="0" fontId="5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4" fontId="12" fillId="0" borderId="0">
      <alignment vertical="center"/>
    </xf>
    <xf numFmtId="0" fontId="11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12" fillId="0" borderId="0">
      <alignment vertical="center"/>
    </xf>
    <xf numFmtId="0" fontId="4" fillId="0" borderId="0"/>
    <xf numFmtId="0" fontId="11" fillId="0" borderId="0"/>
    <xf numFmtId="0" fontId="10" fillId="0" borderId="0"/>
    <xf numFmtId="0" fontId="5" fillId="0" borderId="0"/>
    <xf numFmtId="0" fontId="5" fillId="0" borderId="0"/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0" fontId="4" fillId="0" borderId="0"/>
    <xf numFmtId="0" fontId="4" fillId="0" borderId="0"/>
    <xf numFmtId="0" fontId="5" fillId="0" borderId="0"/>
    <xf numFmtId="0" fontId="10" fillId="0" borderId="0"/>
    <xf numFmtId="0" fontId="4" fillId="0" borderId="0"/>
    <xf numFmtId="0" fontId="4" fillId="0" borderId="0"/>
    <xf numFmtId="0" fontId="4" fillId="0" borderId="0"/>
    <xf numFmtId="4" fontId="12" fillId="0" borderId="0">
      <alignment vertical="center"/>
    </xf>
    <xf numFmtId="0" fontId="5" fillId="0" borderId="0"/>
    <xf numFmtId="0" fontId="11" fillId="0" borderId="0"/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169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0" fontId="1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164" fontId="14" fillId="0" borderId="0">
      <protection locked="0"/>
    </xf>
    <xf numFmtId="164" fontId="14" fillId="0" borderId="0">
      <protection locked="0"/>
    </xf>
    <xf numFmtId="164" fontId="15" fillId="0" borderId="0">
      <protection locked="0"/>
    </xf>
    <xf numFmtId="164" fontId="14" fillId="0" borderId="0">
      <protection locked="0"/>
    </xf>
    <xf numFmtId="164" fontId="14" fillId="0" borderId="0">
      <protection locked="0"/>
    </xf>
    <xf numFmtId="164" fontId="15" fillId="0" borderId="0">
      <protection locked="0"/>
    </xf>
    <xf numFmtId="164" fontId="14" fillId="0" borderId="0">
      <protection locked="0"/>
    </xf>
    <xf numFmtId="164" fontId="14" fillId="0" borderId="0">
      <protection locked="0"/>
    </xf>
    <xf numFmtId="164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4" fillId="0" borderId="5">
      <protection locked="0"/>
    </xf>
    <xf numFmtId="0" fontId="14" fillId="0" borderId="5">
      <protection locked="0"/>
    </xf>
    <xf numFmtId="0" fontId="15" fillId="0" borderId="5">
      <protection locked="0"/>
    </xf>
    <xf numFmtId="170" fontId="18" fillId="0" borderId="0">
      <alignment horizontal="center"/>
    </xf>
    <xf numFmtId="0" fontId="19" fillId="17" borderId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20" fillId="28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30" borderId="0" applyNumberFormat="0" applyBorder="0" applyAlignment="0" applyProtection="0"/>
    <xf numFmtId="0" fontId="20" fillId="2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3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1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1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33" borderId="0" applyNumberFormat="0" applyBorder="0" applyAlignment="0" applyProtection="0"/>
    <xf numFmtId="0" fontId="20" fillId="2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13" borderId="0" applyNumberFormat="0" applyBorder="0" applyAlignment="0" applyProtection="0"/>
    <xf numFmtId="0" fontId="20" fillId="34" borderId="0" applyNumberFormat="0" applyBorder="0" applyAlignment="0" applyProtection="0"/>
    <xf numFmtId="0" fontId="20" fillId="2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13" borderId="0" applyNumberFormat="0" applyBorder="0" applyAlignment="0" applyProtection="0"/>
    <xf numFmtId="0" fontId="20" fillId="34" borderId="0" applyNumberFormat="0" applyBorder="0" applyAlignment="0" applyProtection="0"/>
    <xf numFmtId="0" fontId="20" fillId="23" borderId="0" applyNumberFormat="0" applyBorder="0" applyAlignment="0" applyProtection="0"/>
    <xf numFmtId="0" fontId="20" fillId="34" borderId="0" applyNumberFormat="0" applyBorder="0" applyAlignment="0" applyProtection="0"/>
    <xf numFmtId="0" fontId="20" fillId="23" borderId="0" applyNumberFormat="0" applyBorder="0" applyAlignment="0" applyProtection="0"/>
    <xf numFmtId="0" fontId="20" fillId="35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35" borderId="0" applyNumberFormat="0" applyBorder="0" applyAlignment="0" applyProtection="0"/>
    <xf numFmtId="0" fontId="20" fillId="29" borderId="0" applyNumberFormat="0" applyBorder="0" applyAlignment="0" applyProtection="0"/>
    <xf numFmtId="0" fontId="20" fillId="37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4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4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6" borderId="0" applyNumberFormat="0" applyBorder="0" applyAlignment="0" applyProtection="0"/>
    <xf numFmtId="0" fontId="20" fillId="39" borderId="0" applyNumberFormat="0" applyBorder="0" applyAlignment="0" applyProtection="0"/>
    <xf numFmtId="0" fontId="20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6" borderId="0" applyNumberFormat="0" applyBorder="0" applyAlignment="0" applyProtection="0"/>
    <xf numFmtId="0" fontId="20" fillId="39" borderId="0" applyNumberFormat="0" applyBorder="0" applyAlignment="0" applyProtection="0"/>
    <xf numFmtId="0" fontId="20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27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8" borderId="0" applyNumberFormat="0" applyBorder="0" applyAlignment="0" applyProtection="0"/>
    <xf numFmtId="0" fontId="20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8" borderId="0" applyNumberFormat="0" applyBorder="0" applyAlignment="0" applyProtection="0"/>
    <xf numFmtId="0" fontId="20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30" borderId="0" applyNumberFormat="0" applyBorder="0" applyAlignment="0" applyProtection="0"/>
    <xf numFmtId="0" fontId="20" fillId="2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2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21" borderId="0" applyNumberFormat="0" applyBorder="0" applyAlignment="0" applyProtection="0"/>
    <xf numFmtId="0" fontId="20" fillId="41" borderId="0" applyNumberFormat="0" applyBorder="0" applyAlignment="0" applyProtection="0"/>
    <xf numFmtId="0" fontId="20" fillId="21" borderId="0" applyNumberFormat="0" applyBorder="0" applyAlignment="0" applyProtection="0"/>
    <xf numFmtId="0" fontId="20" fillId="37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12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12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22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29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4" borderId="0" applyNumberFormat="0" applyBorder="0" applyAlignment="0" applyProtection="0"/>
    <xf numFmtId="0" fontId="20" fillId="43" borderId="0" applyNumberFormat="0" applyBorder="0" applyAlignment="0" applyProtection="0"/>
    <xf numFmtId="0" fontId="20" fillId="29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4" borderId="0" applyNumberFormat="0" applyBorder="0" applyAlignment="0" applyProtection="0"/>
    <xf numFmtId="0" fontId="20" fillId="43" borderId="0" applyNumberFormat="0" applyBorder="0" applyAlignment="0" applyProtection="0"/>
    <xf numFmtId="0" fontId="20" fillId="29" borderId="0" applyNumberFormat="0" applyBorder="0" applyAlignment="0" applyProtection="0"/>
    <xf numFmtId="0" fontId="20" fillId="43" borderId="0" applyNumberFormat="0" applyBorder="0" applyAlignment="0" applyProtection="0"/>
    <xf numFmtId="0" fontId="20" fillId="29" borderId="0" applyNumberFormat="0" applyBorder="0" applyAlignment="0" applyProtection="0"/>
    <xf numFmtId="0" fontId="21" fillId="44" borderId="0" applyNumberFormat="0" applyBorder="0" applyAlignment="0" applyProtection="0"/>
    <xf numFmtId="0" fontId="21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3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4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0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171" fontId="9" fillId="0" borderId="0" applyFill="0" applyBorder="0">
      <alignment horizontal="center"/>
    </xf>
    <xf numFmtId="0" fontId="22" fillId="0" borderId="0">
      <alignment horizontal="right"/>
    </xf>
    <xf numFmtId="0" fontId="23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5" borderId="0" applyNumberFormat="0" applyBorder="0" applyAlignment="0" applyProtection="0"/>
    <xf numFmtId="0" fontId="23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6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64" borderId="0" applyNumberFormat="0" applyBorder="0" applyAlignment="0" applyProtection="0"/>
    <xf numFmtId="0" fontId="23" fillId="65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1" fillId="45" borderId="0" applyNumberFormat="0" applyBorder="0" applyAlignment="0" applyProtection="0"/>
    <xf numFmtId="0" fontId="23" fillId="66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1" fillId="46" borderId="0" applyNumberFormat="0" applyBorder="0" applyAlignment="0" applyProtection="0"/>
    <xf numFmtId="0" fontId="23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58" borderId="0" applyNumberFormat="0" applyBorder="0" applyAlignment="0" applyProtection="0"/>
    <xf numFmtId="0" fontId="23" fillId="69" borderId="0" applyNumberFormat="0" applyBorder="0" applyAlignment="0" applyProtection="0"/>
    <xf numFmtId="0" fontId="23" fillId="67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1" fillId="70" borderId="0" applyNumberFormat="0" applyBorder="0" applyAlignment="0" applyProtection="0"/>
    <xf numFmtId="172" fontId="25" fillId="71" borderId="0">
      <alignment horizontal="center" vertical="center"/>
    </xf>
    <xf numFmtId="173" fontId="26" fillId="0" borderId="6" applyFont="0" applyFill="0">
      <alignment horizontal="right" vertical="center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4" fontId="13" fillId="0" borderId="7">
      <protection locked="0"/>
    </xf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28" fillId="0" borderId="0">
      <alignment horizontal="left"/>
    </xf>
    <xf numFmtId="173" fontId="26" fillId="0" borderId="0" applyFont="0" applyBorder="0" applyProtection="0">
      <alignment vertical="center"/>
    </xf>
    <xf numFmtId="172" fontId="9" fillId="0" borderId="0" applyNumberFormat="0" applyFont="0" applyAlignment="0">
      <alignment horizontal="center" vertical="center"/>
    </xf>
    <xf numFmtId="39" fontId="29" fillId="15" borderId="0" applyNumberFormat="0" applyBorder="0">
      <alignment vertical="center"/>
    </xf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1" fillId="19" borderId="0" applyNumberFormat="0" applyBorder="0" applyAlignment="0" applyProtection="0"/>
    <xf numFmtId="0" fontId="13" fillId="0" borderId="0">
      <alignment horizontal="left"/>
    </xf>
    <xf numFmtId="178" fontId="32" fillId="72" borderId="3">
      <alignment vertical="center"/>
    </xf>
    <xf numFmtId="178" fontId="32" fillId="73" borderId="3">
      <alignment vertical="center"/>
    </xf>
    <xf numFmtId="178" fontId="32" fillId="73" borderId="3">
      <alignment vertical="center"/>
    </xf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4" fillId="0" borderId="8" applyNumberFormat="0" applyAlignment="0">
      <protection locked="0"/>
    </xf>
    <xf numFmtId="37" fontId="35" fillId="75" borderId="3">
      <alignment horizontal="center" vertical="center"/>
    </xf>
    <xf numFmtId="0" fontId="36" fillId="59" borderId="9" applyNumberFormat="0" applyAlignment="0" applyProtection="0"/>
    <xf numFmtId="0" fontId="36" fillId="59" borderId="9" applyNumberFormat="0" applyAlignment="0" applyProtection="0"/>
    <xf numFmtId="0" fontId="37" fillId="76" borderId="9" applyNumberFormat="0" applyAlignment="0" applyProtection="0"/>
    <xf numFmtId="179" fontId="9" fillId="0" borderId="0" applyFill="0" applyBorder="0" applyProtection="0">
      <alignment horizontal="center"/>
    </xf>
    <xf numFmtId="180" fontId="9" fillId="0" borderId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ill="0" applyBorder="0" applyAlignment="0" applyProtection="0"/>
    <xf numFmtId="3" fontId="38" fillId="0" borderId="0" applyFont="0" applyFill="0" applyBorder="0" applyAlignment="0" applyProtection="0"/>
    <xf numFmtId="174" fontId="39" fillId="77" borderId="7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9" fillId="0" borderId="0" applyFill="0" applyBorder="0"/>
    <xf numFmtId="184" fontId="9" fillId="0" borderId="0" applyFill="0" applyBorder="0">
      <protection locked="0"/>
    </xf>
    <xf numFmtId="184" fontId="40" fillId="0" borderId="0" applyFill="0" applyBorder="0" applyProtection="0"/>
    <xf numFmtId="184" fontId="25" fillId="0" borderId="0" applyFill="0" applyBorder="0">
      <protection locked="0"/>
    </xf>
    <xf numFmtId="186" fontId="38" fillId="0" borderId="0" applyFont="0" applyFill="0" applyBorder="0" applyAlignment="0" applyProtection="0"/>
    <xf numFmtId="0" fontId="41" fillId="0" borderId="0" applyFill="0" applyBorder="0" applyProtection="0">
      <alignment vertical="center"/>
    </xf>
    <xf numFmtId="0" fontId="9" fillId="0" borderId="0"/>
    <xf numFmtId="14" fontId="42" fillId="0" borderId="0" applyFont="0" applyBorder="0">
      <alignment vertical="top"/>
    </xf>
    <xf numFmtId="14" fontId="42" fillId="0" borderId="0" applyFont="0" applyBorder="0">
      <alignment vertical="top"/>
    </xf>
    <xf numFmtId="0" fontId="38" fillId="0" borderId="0" applyFont="0" applyFill="0" applyBorder="0" applyAlignment="0" applyProtection="0"/>
    <xf numFmtId="187" fontId="9" fillId="0" borderId="0" applyFill="0" applyBorder="0" applyAlignment="0"/>
    <xf numFmtId="188" fontId="9" fillId="0" borderId="0" applyFill="0" applyBorder="0" applyAlignment="0"/>
    <xf numFmtId="14" fontId="43" fillId="0" borderId="0">
      <alignment vertical="top"/>
    </xf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74" fontId="44" fillId="0" borderId="0">
      <alignment horizontal="center"/>
    </xf>
    <xf numFmtId="38" fontId="1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69" fontId="47" fillId="0" borderId="0">
      <alignment vertical="top"/>
    </xf>
    <xf numFmtId="0" fontId="48" fillId="78" borderId="0" applyNumberFormat="0" applyBorder="0" applyAlignment="0" applyProtection="0"/>
    <xf numFmtId="0" fontId="48" fillId="79" borderId="0" applyNumberFormat="0" applyBorder="0" applyAlignment="0" applyProtection="0"/>
    <xf numFmtId="0" fontId="48" fillId="80" borderId="0" applyNumberFormat="0" applyBorder="0" applyAlignment="0" applyProtection="0"/>
    <xf numFmtId="166" fontId="49" fillId="0" borderId="0" applyFont="0" applyFill="0" applyBorder="0" applyAlignment="0" applyProtection="0"/>
    <xf numFmtId="0" fontId="20" fillId="0" borderId="0"/>
    <xf numFmtId="191" fontId="50" fillId="0" borderId="0"/>
    <xf numFmtId="191" fontId="51" fillId="0" borderId="0" applyBorder="0" applyProtection="0"/>
    <xf numFmtId="0" fontId="52" fillId="0" borderId="0" applyNumberFormat="0" applyFill="0" applyBorder="0" applyAlignment="0" applyProtection="0"/>
    <xf numFmtId="192" fontId="53" fillId="0" borderId="0"/>
    <xf numFmtId="2" fontId="38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>
      <alignment wrapText="1"/>
    </xf>
    <xf numFmtId="193" fontId="55" fillId="0" borderId="0" applyNumberFormat="0" applyFill="0" applyBorder="0" applyAlignment="0" applyProtection="0"/>
    <xf numFmtId="194" fontId="13" fillId="81" borderId="3" applyBorder="0">
      <alignment horizontal="center" vertical="center"/>
    </xf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7" fillId="20" borderId="0" applyNumberFormat="0" applyBorder="0" applyAlignment="0" applyProtection="0"/>
    <xf numFmtId="0" fontId="58" fillId="28" borderId="10"/>
    <xf numFmtId="38" fontId="59" fillId="15" borderId="0" applyNumberFormat="0" applyBorder="0" applyAlignment="0" applyProtection="0"/>
    <xf numFmtId="0" fontId="34" fillId="74" borderId="8" applyNumberFormat="0" applyAlignment="0"/>
    <xf numFmtId="0" fontId="60" fillId="0" borderId="11" applyNumberFormat="0" applyAlignment="0" applyProtection="0">
      <alignment horizontal="left" vertical="center"/>
    </xf>
    <xf numFmtId="0" fontId="60" fillId="0" borderId="12">
      <alignment horizontal="left" vertical="center"/>
    </xf>
    <xf numFmtId="0" fontId="61" fillId="0" borderId="0">
      <alignment vertical="top"/>
    </xf>
    <xf numFmtId="0" fontId="62" fillId="0" borderId="0" applyNumberFormat="0" applyFill="0" applyBorder="0" applyAlignment="0" applyProtection="0"/>
    <xf numFmtId="0" fontId="62" fillId="0" borderId="0"/>
    <xf numFmtId="0" fontId="63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9" fontId="68" fillId="0" borderId="0">
      <alignment vertical="top"/>
    </xf>
    <xf numFmtId="0" fontId="29" fillId="83" borderId="3">
      <alignment horizontal="center" vertical="center" wrapText="1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3" fillId="0" borderId="0"/>
    <xf numFmtId="174" fontId="70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72" fillId="69" borderId="8" applyNumberFormat="0" applyAlignment="0" applyProtection="0"/>
    <xf numFmtId="10" fontId="59" fillId="84" borderId="3" applyNumberFormat="0" applyBorder="0" applyAlignment="0" applyProtection="0"/>
    <xf numFmtId="0" fontId="72" fillId="69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169" fontId="7" fillId="0" borderId="0">
      <alignment vertical="top"/>
    </xf>
    <xf numFmtId="169" fontId="7" fillId="15" borderId="0">
      <alignment vertical="top"/>
    </xf>
    <xf numFmtId="195" fontId="7" fillId="16" borderId="0">
      <alignment vertical="top"/>
    </xf>
    <xf numFmtId="178" fontId="9" fillId="85" borderId="3">
      <alignment vertical="center"/>
    </xf>
    <xf numFmtId="172" fontId="74" fillId="86" borderId="17" applyBorder="0" applyAlignment="0">
      <alignment horizontal="left" indent="1"/>
    </xf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196" fontId="77" fillId="0" borderId="20">
      <alignment horizontal="right"/>
      <protection locked="0"/>
    </xf>
    <xf numFmtId="0" fontId="78" fillId="69" borderId="0" applyNumberFormat="0" applyBorder="0" applyAlignment="0" applyProtection="0"/>
    <xf numFmtId="0" fontId="78" fillId="69" borderId="0" applyNumberFormat="0" applyBorder="0" applyAlignment="0" applyProtection="0"/>
    <xf numFmtId="0" fontId="79" fillId="87" borderId="0" applyNumberFormat="0" applyBorder="0" applyAlignment="0" applyProtection="0"/>
    <xf numFmtId="0" fontId="80" fillId="15" borderId="3" applyFont="0" applyBorder="0" applyAlignment="0">
      <alignment horizontal="center" vertical="center"/>
    </xf>
    <xf numFmtId="0" fontId="19" fillId="0" borderId="21"/>
    <xf numFmtId="0" fontId="19" fillId="0" borderId="22"/>
    <xf numFmtId="0" fontId="81" fillId="0" borderId="0" applyNumberFormat="0" applyFill="0" applyBorder="0" applyAlignment="0" applyProtection="0"/>
    <xf numFmtId="0" fontId="9" fillId="0" borderId="0"/>
    <xf numFmtId="0" fontId="82" fillId="0" borderId="0"/>
    <xf numFmtId="0" fontId="82" fillId="0" borderId="0"/>
    <xf numFmtId="0" fontId="3" fillId="0" borderId="0"/>
    <xf numFmtId="0" fontId="43" fillId="0" borderId="0"/>
    <xf numFmtId="0" fontId="1" fillId="0" borderId="0"/>
    <xf numFmtId="0" fontId="83" fillId="0" borderId="0"/>
    <xf numFmtId="0" fontId="84" fillId="0" borderId="0">
      <alignment horizontal="right"/>
    </xf>
    <xf numFmtId="0" fontId="9" fillId="0" borderId="0"/>
    <xf numFmtId="0" fontId="85" fillId="0" borderId="0"/>
    <xf numFmtId="0" fontId="41" fillId="0" borderId="0" applyFill="0" applyBorder="0" applyProtection="0">
      <alignment vertical="center"/>
    </xf>
    <xf numFmtId="0" fontId="86" fillId="0" borderId="0"/>
    <xf numFmtId="0" fontId="87" fillId="0" borderId="0"/>
    <xf numFmtId="0" fontId="10" fillId="0" borderId="0"/>
    <xf numFmtId="0" fontId="9" fillId="68" borderId="23" applyNumberFormat="0" applyFont="0" applyAlignment="0" applyProtection="0"/>
    <xf numFmtId="0" fontId="88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9" fillId="68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90" fillId="88" borderId="24" applyNumberFormat="0" applyAlignment="0" applyProtection="0"/>
    <xf numFmtId="0" fontId="90" fillId="88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2" fillId="15" borderId="0">
      <alignment vertical="center"/>
    </xf>
    <xf numFmtId="10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Fill="0" applyBorder="0" applyProtection="0">
      <alignment vertical="center"/>
    </xf>
    <xf numFmtId="0" fontId="82" fillId="0" borderId="0">
      <protection locked="0"/>
    </xf>
    <xf numFmtId="0" fontId="93" fillId="0" borderId="0" applyNumberFormat="0">
      <alignment horizontal="left"/>
    </xf>
    <xf numFmtId="201" fontId="94" fillId="0" borderId="0" applyBorder="0">
      <alignment horizontal="right"/>
      <protection locked="0"/>
    </xf>
    <xf numFmtId="178" fontId="95" fillId="85" borderId="3">
      <alignment horizontal="center" vertical="center" wrapText="1"/>
      <protection locked="0"/>
    </xf>
    <xf numFmtId="0" fontId="9" fillId="0" borderId="0">
      <alignment vertical="center"/>
    </xf>
    <xf numFmtId="0" fontId="8" fillId="31" borderId="0">
      <alignment horizontal="left" vertical="top"/>
    </xf>
    <xf numFmtId="0" fontId="96" fillId="74" borderId="0">
      <alignment horizontal="center" vertical="center"/>
    </xf>
    <xf numFmtId="4" fontId="97" fillId="89" borderId="24" applyNumberFormat="0" applyProtection="0">
      <alignment vertical="center"/>
    </xf>
    <xf numFmtId="4" fontId="98" fillId="89" borderId="24" applyNumberFormat="0" applyProtection="0">
      <alignment vertical="center"/>
    </xf>
    <xf numFmtId="4" fontId="97" fillId="89" borderId="24" applyNumberFormat="0" applyProtection="0">
      <alignment horizontal="left" vertical="center" indent="1"/>
    </xf>
    <xf numFmtId="4" fontId="97" fillId="89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97" fillId="91" borderId="24" applyNumberFormat="0" applyProtection="0">
      <alignment horizontal="right" vertical="center"/>
    </xf>
    <xf numFmtId="4" fontId="97" fillId="92" borderId="24" applyNumberFormat="0" applyProtection="0">
      <alignment horizontal="right" vertical="center"/>
    </xf>
    <xf numFmtId="4" fontId="97" fillId="75" borderId="24" applyNumberFormat="0" applyProtection="0">
      <alignment horizontal="right" vertical="center"/>
    </xf>
    <xf numFmtId="4" fontId="97" fillId="93" borderId="24" applyNumberFormat="0" applyProtection="0">
      <alignment horizontal="right" vertical="center"/>
    </xf>
    <xf numFmtId="4" fontId="97" fillId="94" borderId="24" applyNumberFormat="0" applyProtection="0">
      <alignment horizontal="right" vertical="center"/>
    </xf>
    <xf numFmtId="4" fontId="97" fillId="95" borderId="24" applyNumberFormat="0" applyProtection="0">
      <alignment horizontal="right" vertical="center"/>
    </xf>
    <xf numFmtId="4" fontId="97" fillId="96" borderId="24" applyNumberFormat="0" applyProtection="0">
      <alignment horizontal="right" vertical="center"/>
    </xf>
    <xf numFmtId="4" fontId="97" fillId="97" borderId="24" applyNumberFormat="0" applyProtection="0">
      <alignment horizontal="right" vertical="center"/>
    </xf>
    <xf numFmtId="4" fontId="97" fillId="81" borderId="24" applyNumberFormat="0" applyProtection="0">
      <alignment horizontal="right" vertical="center"/>
    </xf>
    <xf numFmtId="4" fontId="99" fillId="98" borderId="24" applyNumberFormat="0" applyProtection="0">
      <alignment horizontal="left" vertical="center" indent="1"/>
    </xf>
    <xf numFmtId="4" fontId="97" fillId="99" borderId="25" applyNumberFormat="0" applyProtection="0">
      <alignment horizontal="left" vertical="center" indent="1"/>
    </xf>
    <xf numFmtId="4" fontId="100" fillId="100" borderId="0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8" fillId="99" borderId="24" applyNumberFormat="0" applyProtection="0">
      <alignment horizontal="left" vertical="center" indent="1"/>
    </xf>
    <xf numFmtId="4" fontId="8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3" fillId="0" borderId="0"/>
    <xf numFmtId="0" fontId="3" fillId="0" borderId="0"/>
    <xf numFmtId="4" fontId="97" fillId="84" borderId="24" applyNumberFormat="0" applyProtection="0">
      <alignment vertical="center"/>
    </xf>
    <xf numFmtId="4" fontId="98" fillId="84" borderId="24" applyNumberFormat="0" applyProtection="0">
      <alignment vertical="center"/>
    </xf>
    <xf numFmtId="4" fontId="97" fillId="84" borderId="24" applyNumberFormat="0" applyProtection="0">
      <alignment horizontal="left" vertical="center" indent="1"/>
    </xf>
    <xf numFmtId="4" fontId="97" fillId="84" borderId="24" applyNumberFormat="0" applyProtection="0">
      <alignment horizontal="left" vertical="center" indent="1"/>
    </xf>
    <xf numFmtId="4" fontId="97" fillId="99" borderId="24" applyNumberFormat="0" applyProtection="0">
      <alignment horizontal="right" vertical="center"/>
    </xf>
    <xf numFmtId="4" fontId="98" fillId="99" borderId="24" applyNumberFormat="0" applyProtection="0">
      <alignment horizontal="right" vertical="center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101" fillId="0" borderId="0"/>
    <xf numFmtId="4" fontId="102" fillId="99" borderId="24" applyNumberFormat="0" applyProtection="0">
      <alignment horizontal="right" vertical="center"/>
    </xf>
    <xf numFmtId="0" fontId="103" fillId="102" borderId="0"/>
    <xf numFmtId="49" fontId="104" fillId="102" borderId="0"/>
    <xf numFmtId="49" fontId="105" fillId="102" borderId="26"/>
    <xf numFmtId="49" fontId="105" fillId="102" borderId="0"/>
    <xf numFmtId="0" fontId="103" fillId="103" borderId="26">
      <protection locked="0"/>
    </xf>
    <xf numFmtId="0" fontId="103" fillId="102" borderId="0"/>
    <xf numFmtId="0" fontId="105" fillId="104" borderId="0"/>
    <xf numFmtId="0" fontId="105" fillId="81" borderId="0"/>
    <xf numFmtId="0" fontId="105" fillId="93" borderId="0"/>
    <xf numFmtId="0" fontId="106" fillId="0" borderId="0" applyNumberFormat="0" applyFill="0" applyBorder="0" applyAlignment="0" applyProtection="0"/>
    <xf numFmtId="202" fontId="9" fillId="71" borderId="3">
      <alignment vertical="center"/>
    </xf>
    <xf numFmtId="0" fontId="22" fillId="0" borderId="0" applyNumberFormat="0" applyFill="0" applyBorder="0" applyAlignment="0" applyProtection="0"/>
    <xf numFmtId="0" fontId="9" fillId="105" borderId="0"/>
    <xf numFmtId="0" fontId="4" fillId="0" borderId="0"/>
    <xf numFmtId="0" fontId="107" fillId="0" borderId="0"/>
    <xf numFmtId="178" fontId="9" fillId="103" borderId="27" applyNumberFormat="0" applyFont="0" applyAlignment="0">
      <alignment horizontal="left"/>
    </xf>
    <xf numFmtId="169" fontId="108" fillId="106" borderId="0">
      <alignment horizontal="right" vertical="top"/>
    </xf>
    <xf numFmtId="0" fontId="109" fillId="0" borderId="0" applyNumberFormat="0" applyFill="0" applyBorder="0" applyAlignment="0" applyProtection="0"/>
    <xf numFmtId="49" fontId="110" fillId="101" borderId="28" applyNumberFormat="0">
      <alignment horizontal="center" vertical="center"/>
    </xf>
    <xf numFmtId="0" fontId="38" fillId="0" borderId="29" applyNumberFormat="0" applyFon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38" fillId="0" borderId="29" applyNumberFormat="0" applyFont="0" applyFill="0" applyAlignment="0" applyProtection="0"/>
    <xf numFmtId="49" fontId="58" fillId="107" borderId="31">
      <alignment horizontal="left"/>
    </xf>
    <xf numFmtId="178" fontId="112" fillId="75" borderId="32">
      <alignment horizontal="center" vertical="center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18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2" fillId="108" borderId="21">
      <alignment vertical="center"/>
      <protection locked="0"/>
    </xf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8" fontId="9" fillId="0" borderId="0" applyFill="0" applyBorder="0" applyAlignment="0"/>
    <xf numFmtId="209" fontId="9" fillId="0" borderId="0" applyFill="0" applyBorder="0" applyAlignment="0"/>
    <xf numFmtId="178" fontId="9" fillId="109" borderId="3" applyNumberFormat="0" applyFill="0" applyBorder="0" applyProtection="0">
      <alignment vertical="center"/>
      <protection locked="0"/>
    </xf>
    <xf numFmtId="0" fontId="21" fillId="110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111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112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113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174" fontId="13" fillId="0" borderId="7">
      <protection locked="0"/>
    </xf>
    <xf numFmtId="174" fontId="13" fillId="0" borderId="33">
      <protection locked="0"/>
    </xf>
    <xf numFmtId="174" fontId="13" fillId="0" borderId="33">
      <protection locked="0"/>
    </xf>
    <xf numFmtId="0" fontId="73" fillId="3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3" fontId="115" fillId="0" borderId="17" applyFill="0" applyBorder="0">
      <alignment vertical="center"/>
    </xf>
    <xf numFmtId="0" fontId="91" fillId="11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33" fillId="11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20" fillId="0" borderId="0" applyBorder="0">
      <alignment horizontal="center" vertical="center" wrapText="1"/>
    </xf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1" fillId="0" borderId="34" applyBorder="0">
      <alignment horizontal="center" vertical="center" wrapText="1"/>
    </xf>
    <xf numFmtId="0" fontId="121" fillId="0" borderId="0">
      <alignment horizontal="center" vertical="center" wrapText="1"/>
    </xf>
    <xf numFmtId="174" fontId="39" fillId="77" borderId="7"/>
    <xf numFmtId="174" fontId="39" fillId="107" borderId="33"/>
    <xf numFmtId="174" fontId="39" fillId="107" borderId="33"/>
    <xf numFmtId="4" fontId="88" fillId="89" borderId="3" applyBorder="0">
      <alignment horizontal="right"/>
    </xf>
    <xf numFmtId="49" fontId="122" fillId="0" borderId="0" applyBorder="0">
      <alignment vertical="center"/>
    </xf>
    <xf numFmtId="0" fontId="123" fillId="0" borderId="0">
      <alignment horizontal="left"/>
    </xf>
    <xf numFmtId="0" fontId="124" fillId="15" borderId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3" fontId="39" fillId="0" borderId="3" applyBorder="0">
      <alignment vertical="center"/>
    </xf>
    <xf numFmtId="0" fontId="37" fillId="115" borderId="9" applyNumberFormat="0" applyAlignment="0" applyProtection="0"/>
    <xf numFmtId="0" fontId="37" fillId="76" borderId="9" applyNumberFormat="0" applyAlignment="0" applyProtection="0"/>
    <xf numFmtId="0" fontId="37" fillId="76" borderId="9" applyNumberFormat="0" applyAlignment="0" applyProtection="0"/>
    <xf numFmtId="0" fontId="37" fillId="76" borderId="9" applyNumberFormat="0" applyAlignment="0" applyProtection="0"/>
    <xf numFmtId="0" fontId="37" fillId="76" borderId="9" applyNumberFormat="0" applyAlignment="0" applyProtection="0"/>
    <xf numFmtId="0" fontId="125" fillId="0" borderId="0">
      <alignment horizontal="center" vertical="top" wrapText="1"/>
    </xf>
    <xf numFmtId="0" fontId="126" fillId="0" borderId="0">
      <alignment horizontal="center" vertical="center" wrapText="1"/>
    </xf>
    <xf numFmtId="0" fontId="126" fillId="0" borderId="0">
      <alignment horizontal="centerContinuous" vertical="center" wrapText="1"/>
    </xf>
    <xf numFmtId="0" fontId="126" fillId="0" borderId="0">
      <alignment horizontal="center" vertical="center" wrapText="1"/>
    </xf>
    <xf numFmtId="0" fontId="126" fillId="0" borderId="0">
      <alignment horizontal="centerContinuous" vertical="center" wrapText="1"/>
    </xf>
    <xf numFmtId="0" fontId="81" fillId="16" borderId="0" applyFill="0">
      <alignment wrapText="1"/>
    </xf>
    <xf numFmtId="0" fontId="81" fillId="16" borderId="0" applyFill="0">
      <alignment wrapText="1"/>
    </xf>
    <xf numFmtId="0" fontId="81" fillId="16" borderId="0" applyFill="0">
      <alignment wrapText="1"/>
    </xf>
    <xf numFmtId="0" fontId="81" fillId="16" borderId="0" applyFill="0">
      <alignment wrapText="1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9" fillId="116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13" fillId="0" borderId="0"/>
    <xf numFmtId="49" fontId="88" fillId="0" borderId="0" applyBorder="0">
      <alignment vertical="top"/>
    </xf>
    <xf numFmtId="0" fontId="9" fillId="0" borderId="0"/>
    <xf numFmtId="0" fontId="127" fillId="0" borderId="0"/>
    <xf numFmtId="0" fontId="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127" fillId="0" borderId="0"/>
    <xf numFmtId="0" fontId="127" fillId="0" borderId="0"/>
    <xf numFmtId="0" fontId="13" fillId="0" borderId="0"/>
    <xf numFmtId="0" fontId="43" fillId="0" borderId="0"/>
    <xf numFmtId="0" fontId="1" fillId="0" borderId="0"/>
    <xf numFmtId="0" fontId="13" fillId="0" borderId="0"/>
    <xf numFmtId="0" fontId="43" fillId="0" borderId="0"/>
    <xf numFmtId="0" fontId="13" fillId="0" borderId="0"/>
    <xf numFmtId="0" fontId="20" fillId="0" borderId="0"/>
    <xf numFmtId="0" fontId="9" fillId="0" borderId="0"/>
    <xf numFmtId="0" fontId="9" fillId="0" borderId="0"/>
    <xf numFmtId="0" fontId="43" fillId="0" borderId="0"/>
    <xf numFmtId="0" fontId="13" fillId="0" borderId="0"/>
    <xf numFmtId="0" fontId="43" fillId="0" borderId="0"/>
    <xf numFmtId="0" fontId="128" fillId="0" borderId="0"/>
    <xf numFmtId="0" fontId="13" fillId="0" borderId="0"/>
    <xf numFmtId="0" fontId="1" fillId="0" borderId="0"/>
    <xf numFmtId="0" fontId="2" fillId="0" borderId="0"/>
    <xf numFmtId="0" fontId="13" fillId="0" borderId="0"/>
    <xf numFmtId="0" fontId="2" fillId="0" borderId="0"/>
    <xf numFmtId="49" fontId="88" fillId="0" borderId="0" applyBorder="0">
      <alignment vertical="top"/>
    </xf>
    <xf numFmtId="0" fontId="1" fillId="0" borderId="0"/>
    <xf numFmtId="0" fontId="9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9" fillId="0" borderId="0"/>
    <xf numFmtId="0" fontId="127" fillId="0" borderId="0"/>
    <xf numFmtId="0" fontId="129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27" fillId="0" borderId="0"/>
    <xf numFmtId="49" fontId="88" fillId="0" borderId="0" applyBorder="0">
      <alignment vertical="top"/>
    </xf>
    <xf numFmtId="0" fontId="9" fillId="0" borderId="0"/>
    <xf numFmtId="0" fontId="130" fillId="81" borderId="0" applyNumberFormat="0" applyBorder="0" applyAlignment="0">
      <alignment horizontal="left" vertical="center"/>
    </xf>
    <xf numFmtId="0" fontId="9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6" fontId="131" fillId="0" borderId="0"/>
    <xf numFmtId="0" fontId="3" fillId="0" borderId="0"/>
    <xf numFmtId="0" fontId="3" fillId="0" borderId="0"/>
    <xf numFmtId="0" fontId="9" fillId="0" borderId="0"/>
    <xf numFmtId="0" fontId="20" fillId="0" borderId="0"/>
    <xf numFmtId="0" fontId="3" fillId="0" borderId="0"/>
    <xf numFmtId="0" fontId="1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30" fillId="81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27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0" fillId="0" borderId="0"/>
    <xf numFmtId="0" fontId="9" fillId="0" borderId="0"/>
    <xf numFmtId="166" fontId="127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49" fontId="88" fillId="81" borderId="0" applyBorder="0">
      <alignment vertical="top"/>
    </xf>
    <xf numFmtId="0" fontId="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9" fillId="0" borderId="0"/>
    <xf numFmtId="0" fontId="20" fillId="0" borderId="0"/>
    <xf numFmtId="0" fontId="13" fillId="0" borderId="0"/>
    <xf numFmtId="0" fontId="20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49" fontId="88" fillId="0" borderId="0" applyBorder="0">
      <alignment vertical="top"/>
    </xf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3" fillId="0" borderId="0"/>
    <xf numFmtId="49" fontId="88" fillId="0" borderId="0" applyBorder="0">
      <alignment vertical="top"/>
    </xf>
    <xf numFmtId="0" fontId="13" fillId="0" borderId="0"/>
    <xf numFmtId="0" fontId="2" fillId="0" borderId="0"/>
    <xf numFmtId="0" fontId="1" fillId="0" borderId="0"/>
    <xf numFmtId="0" fontId="59" fillId="0" borderId="0"/>
    <xf numFmtId="0" fontId="1" fillId="0" borderId="0"/>
    <xf numFmtId="0" fontId="3" fillId="0" borderId="0"/>
    <xf numFmtId="0" fontId="9" fillId="0" borderId="0"/>
    <xf numFmtId="0" fontId="13" fillId="0" borderId="0"/>
    <xf numFmtId="0" fontId="13" fillId="0" borderId="0"/>
    <xf numFmtId="0" fontId="2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20" fillId="0" borderId="0"/>
    <xf numFmtId="0" fontId="1" fillId="0" borderId="0"/>
    <xf numFmtId="49" fontId="88" fillId="0" borderId="0" applyBorder="0">
      <alignment vertical="top"/>
    </xf>
    <xf numFmtId="0" fontId="1" fillId="0" borderId="0"/>
    <xf numFmtId="0" fontId="13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20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185" fontId="6" fillId="0" borderId="0">
      <alignment vertical="top"/>
    </xf>
    <xf numFmtId="185" fontId="6" fillId="0" borderId="0">
      <alignment vertical="top"/>
    </xf>
    <xf numFmtId="0" fontId="13" fillId="0" borderId="0"/>
    <xf numFmtId="0" fontId="9" fillId="0" borderId="0"/>
    <xf numFmtId="0" fontId="2" fillId="0" borderId="0"/>
    <xf numFmtId="49" fontId="88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13" fillId="0" borderId="0"/>
    <xf numFmtId="0" fontId="9" fillId="0" borderId="0"/>
    <xf numFmtId="0" fontId="2" fillId="0" borderId="0"/>
    <xf numFmtId="49" fontId="88" fillId="0" borderId="0" applyBorder="0">
      <alignment vertical="top"/>
    </xf>
    <xf numFmtId="0" fontId="127" fillId="0" borderId="0"/>
    <xf numFmtId="0" fontId="13" fillId="0" borderId="0"/>
    <xf numFmtId="0" fontId="2" fillId="0" borderId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10" fontId="133" fillId="89" borderId="35" applyNumberFormat="0" applyBorder="0" applyAlignment="0">
      <alignment vertical="center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2" borderId="1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20" fillId="43" borderId="8" applyNumberFormat="0" applyFont="0" applyAlignment="0" applyProtection="0"/>
    <xf numFmtId="0" fontId="20" fillId="43" borderId="23" applyNumberFormat="0" applyFont="0" applyAlignment="0" applyProtection="0"/>
    <xf numFmtId="0" fontId="20" fillId="43" borderId="8" applyNumberFormat="0" applyFont="0" applyAlignment="0" applyProtection="0"/>
    <xf numFmtId="0" fontId="20" fillId="2" borderId="1" applyNumberFormat="0" applyFont="0" applyAlignment="0" applyProtection="0"/>
    <xf numFmtId="0" fontId="20" fillId="43" borderId="23" applyNumberFormat="0" applyFont="0" applyAlignment="0" applyProtection="0"/>
    <xf numFmtId="0" fontId="20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8" applyNumberFormat="0" applyFont="0" applyAlignment="0" applyProtection="0"/>
    <xf numFmtId="0" fontId="3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166" fontId="3" fillId="43" borderId="23" applyNumberFormat="0" applyFont="0" applyAlignment="0" applyProtection="0"/>
    <xf numFmtId="0" fontId="20" fillId="43" borderId="8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127" fillId="2" borderId="1" applyNumberFormat="0" applyFont="0" applyAlignment="0" applyProtection="0"/>
    <xf numFmtId="0" fontId="20" fillId="43" borderId="23" applyNumberFormat="0" applyFont="0" applyAlignment="0" applyProtection="0"/>
    <xf numFmtId="0" fontId="20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9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43" fillId="0" borderId="0" applyFont="0" applyFill="0" applyBorder="0" applyProtection="0">
      <alignment vertical="top"/>
    </xf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134" fillId="0" borderId="0" applyNumberFormat="0" applyFont="0" applyBorder="0" applyAlignment="0">
      <alignment horizontal="center"/>
    </xf>
    <xf numFmtId="0" fontId="4" fillId="0" borderId="0"/>
    <xf numFmtId="0" fontId="9" fillId="0" borderId="0"/>
    <xf numFmtId="169" fontId="6" fillId="0" borderId="0">
      <alignment vertical="top"/>
    </xf>
    <xf numFmtId="0" fontId="5" fillId="0" borderId="0"/>
    <xf numFmtId="0" fontId="6" fillId="0" borderId="0">
      <alignment vertical="top"/>
    </xf>
    <xf numFmtId="0" fontId="9" fillId="0" borderId="0"/>
    <xf numFmtId="0" fontId="5" fillId="0" borderId="0"/>
    <xf numFmtId="38" fontId="6" fillId="0" borderId="0">
      <alignment vertical="top"/>
    </xf>
    <xf numFmtId="0" fontId="4" fillId="0" borderId="0"/>
    <xf numFmtId="0" fontId="4" fillId="0" borderId="0"/>
    <xf numFmtId="169" fontId="6" fillId="0" borderId="0">
      <alignment vertical="top"/>
    </xf>
    <xf numFmtId="10" fontId="88" fillId="16" borderId="3">
      <alignment horizontal="right"/>
    </xf>
    <xf numFmtId="3" fontId="135" fillId="0" borderId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49" fontId="81" fillId="0" borderId="0">
      <alignment horizontal="center"/>
    </xf>
    <xf numFmtId="49" fontId="81" fillId="0" borderId="0">
      <alignment horizontal="center"/>
    </xf>
    <xf numFmtId="49" fontId="81" fillId="0" borderId="0">
      <alignment horizontal="center"/>
    </xf>
    <xf numFmtId="211" fontId="3" fillId="0" borderId="0" applyFont="0" applyFill="0" applyBorder="0" applyAlignment="0" applyProtection="0"/>
    <xf numFmtId="3" fontId="9" fillId="0" borderId="0" applyBorder="0">
      <alignment horizontal="right"/>
      <protection locked="0"/>
    </xf>
    <xf numFmtId="212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12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212" fontId="8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9" fillId="0" borderId="0" applyFont="0" applyFill="0" applyBorder="0" applyAlignment="0" applyProtection="0"/>
    <xf numFmtId="21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ill="0" applyBorder="0" applyAlignment="0" applyProtection="0"/>
    <xf numFmtId="182" fontId="9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2" fontId="9" fillId="0" borderId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88" fillId="16" borderId="0" applyFont="0" applyBorder="0">
      <alignment horizontal="right"/>
    </xf>
    <xf numFmtId="4" fontId="88" fillId="16" borderId="0" applyBorder="0">
      <alignment horizontal="right"/>
    </xf>
    <xf numFmtId="4" fontId="88" fillId="16" borderId="0" applyFont="0" applyBorder="0">
      <alignment horizontal="right"/>
    </xf>
    <xf numFmtId="3" fontId="136" fillId="0" borderId="3" applyBorder="0">
      <alignment vertical="center"/>
    </xf>
    <xf numFmtId="3" fontId="136" fillId="0" borderId="3" applyBorder="0">
      <alignment vertical="center"/>
    </xf>
    <xf numFmtId="4" fontId="88" fillId="16" borderId="0" applyFont="0" applyBorder="0">
      <alignment horizontal="right"/>
    </xf>
    <xf numFmtId="4" fontId="88" fillId="16" borderId="0" applyFont="0" applyBorder="0">
      <alignment horizontal="right"/>
    </xf>
    <xf numFmtId="4" fontId="88" fillId="16" borderId="0" applyFont="0" applyBorder="0">
      <alignment horizontal="right"/>
    </xf>
    <xf numFmtId="4" fontId="88" fillId="16" borderId="36" applyBorder="0">
      <alignment horizontal="right"/>
    </xf>
    <xf numFmtId="4" fontId="88" fillId="117" borderId="36" applyBorder="0">
      <alignment horizontal="right"/>
    </xf>
    <xf numFmtId="4" fontId="88" fillId="16" borderId="36" applyBorder="0">
      <alignment horizontal="right"/>
    </xf>
    <xf numFmtId="4" fontId="88" fillId="16" borderId="36" applyBorder="0">
      <alignment horizontal="right"/>
    </xf>
    <xf numFmtId="4" fontId="88" fillId="16" borderId="36" applyBorder="0">
      <alignment horizontal="right"/>
    </xf>
    <xf numFmtId="4" fontId="88" fillId="16" borderId="36" applyBorder="0">
      <alignment horizontal="right"/>
    </xf>
    <xf numFmtId="4" fontId="88" fillId="16" borderId="36" applyBorder="0">
      <alignment horizontal="right"/>
    </xf>
    <xf numFmtId="4" fontId="88" fillId="117" borderId="37" applyBorder="0">
      <alignment horizontal="right"/>
    </xf>
    <xf numFmtId="4" fontId="88" fillId="16" borderId="3" applyFont="0" applyBorder="0">
      <alignment horizontal="right"/>
    </xf>
    <xf numFmtId="4" fontId="88" fillId="117" borderId="37" applyBorder="0">
      <alignment horizontal="right"/>
    </xf>
    <xf numFmtId="4" fontId="88" fillId="16" borderId="3" applyFont="0" applyBorder="0">
      <alignment horizontal="right"/>
    </xf>
    <xf numFmtId="0" fontId="57" fillId="2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213" fontId="3" fillId="0" borderId="3" applyFont="0" applyFill="0" applyBorder="0" applyProtection="0">
      <alignment horizontal="center" vertical="center"/>
    </xf>
    <xf numFmtId="213" fontId="3" fillId="0" borderId="3" applyFont="0" applyFill="0" applyBorder="0" applyProtection="0">
      <alignment horizontal="center" vertical="center"/>
    </xf>
    <xf numFmtId="3" fontId="13" fillId="0" borderId="3" applyBorder="0">
      <alignment vertical="center"/>
    </xf>
    <xf numFmtId="164" fontId="14" fillId="0" borderId="0">
      <protection locked="0"/>
    </xf>
    <xf numFmtId="164" fontId="14" fillId="0" borderId="0">
      <protection locked="0"/>
    </xf>
    <xf numFmtId="164" fontId="15" fillId="0" borderId="0">
      <protection locked="0"/>
    </xf>
    <xf numFmtId="0" fontId="13" fillId="0" borderId="3" applyBorder="0">
      <alignment horizontal="center" vertical="center" wrapText="1"/>
    </xf>
    <xf numFmtId="0" fontId="12" fillId="0" borderId="0"/>
    <xf numFmtId="0" fontId="3" fillId="0" borderId="0"/>
    <xf numFmtId="0" fontId="3" fillId="0" borderId="0"/>
    <xf numFmtId="0" fontId="73" fillId="23" borderId="8" applyNumberFormat="0" applyAlignment="0" applyProtection="0"/>
    <xf numFmtId="0" fontId="111" fillId="0" borderId="30" applyNumberFormat="0" applyFill="0" applyAlignment="0" applyProtection="0"/>
    <xf numFmtId="0" fontId="31" fillId="19" borderId="0" applyNumberFormat="0" applyBorder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57" fillId="20" borderId="0" applyNumberFormat="0" applyBorder="0" applyAlignment="0" applyProtection="0"/>
    <xf numFmtId="0" fontId="3" fillId="43" borderId="23" applyNumberFormat="0" applyFont="0" applyAlignment="0" applyProtection="0"/>
    <xf numFmtId="0" fontId="79" fillId="87" borderId="0" applyNumberFormat="0" applyBorder="0" applyAlignment="0" applyProtection="0"/>
    <xf numFmtId="0" fontId="21" fillId="25" borderId="0" applyNumberFormat="0" applyBorder="0" applyAlignment="0" applyProtection="0"/>
    <xf numFmtId="0" fontId="76" fillId="0" borderId="19" applyNumberFormat="0" applyFill="0" applyAlignment="0" applyProtection="0"/>
    <xf numFmtId="0" fontId="37" fillId="76" borderId="9" applyNumberFormat="0" applyAlignment="0" applyProtection="0"/>
    <xf numFmtId="0" fontId="114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169" fontId="6" fillId="0" borderId="0">
      <alignment vertical="top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214" fontId="14" fillId="0" borderId="0">
      <protection locked="0"/>
    </xf>
    <xf numFmtId="215" fontId="14" fillId="0" borderId="0">
      <protection locked="0"/>
    </xf>
    <xf numFmtId="216" fontId="14" fillId="0" borderId="5">
      <protection locked="0"/>
    </xf>
    <xf numFmtId="0" fontId="19" fillId="17" borderId="0"/>
    <xf numFmtId="0" fontId="19" fillId="17" borderId="0"/>
    <xf numFmtId="0" fontId="19" fillId="17" borderId="0"/>
    <xf numFmtId="0" fontId="19" fillId="17" borderId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39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39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39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39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39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39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39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39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39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39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39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39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9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9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9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39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39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39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39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39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39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39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3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39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39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39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41" fillId="44" borderId="0" applyNumberFormat="0" applyBorder="0" applyAlignment="0" applyProtection="0"/>
    <xf numFmtId="0" fontId="141" fillId="44" borderId="0" applyNumberFormat="0" applyBorder="0" applyAlignment="0" applyProtection="0"/>
    <xf numFmtId="0" fontId="141" fillId="44" borderId="0" applyNumberFormat="0" applyBorder="0" applyAlignment="0" applyProtection="0"/>
    <xf numFmtId="0" fontId="142" fillId="44" borderId="0" applyNumberFormat="0" applyBorder="0" applyAlignment="0" applyProtection="0"/>
    <xf numFmtId="0" fontId="142" fillId="44" borderId="0" applyNumberFormat="0" applyBorder="0" applyAlignment="0" applyProtection="0"/>
    <xf numFmtId="0" fontId="14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41" fillId="27" borderId="0" applyNumberFormat="0" applyBorder="0" applyAlignment="0" applyProtection="0"/>
    <xf numFmtId="0" fontId="141" fillId="27" borderId="0" applyNumberFormat="0" applyBorder="0" applyAlignment="0" applyProtection="0"/>
    <xf numFmtId="0" fontId="141" fillId="27" borderId="0" applyNumberFormat="0" applyBorder="0" applyAlignment="0" applyProtection="0"/>
    <xf numFmtId="0" fontId="142" fillId="27" borderId="0" applyNumberFormat="0" applyBorder="0" applyAlignment="0" applyProtection="0"/>
    <xf numFmtId="0" fontId="142" fillId="27" borderId="0" applyNumberFormat="0" applyBorder="0" applyAlignment="0" applyProtection="0"/>
    <xf numFmtId="0" fontId="14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41" fillId="36" borderId="0" applyNumberFormat="0" applyBorder="0" applyAlignment="0" applyProtection="0"/>
    <xf numFmtId="0" fontId="141" fillId="36" borderId="0" applyNumberFormat="0" applyBorder="0" applyAlignment="0" applyProtection="0"/>
    <xf numFmtId="0" fontId="141" fillId="36" borderId="0" applyNumberFormat="0" applyBorder="0" applyAlignment="0" applyProtection="0"/>
    <xf numFmtId="0" fontId="142" fillId="36" borderId="0" applyNumberFormat="0" applyBorder="0" applyAlignment="0" applyProtection="0"/>
    <xf numFmtId="0" fontId="142" fillId="36" borderId="0" applyNumberFormat="0" applyBorder="0" applyAlignment="0" applyProtection="0"/>
    <xf numFmtId="0" fontId="14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41" fillId="45" borderId="0" applyNumberFormat="0" applyBorder="0" applyAlignment="0" applyProtection="0"/>
    <xf numFmtId="0" fontId="141" fillId="45" borderId="0" applyNumberFormat="0" applyBorder="0" applyAlignment="0" applyProtection="0"/>
    <xf numFmtId="0" fontId="141" fillId="45" borderId="0" applyNumberFormat="0" applyBorder="0" applyAlignment="0" applyProtection="0"/>
    <xf numFmtId="0" fontId="142" fillId="45" borderId="0" applyNumberFormat="0" applyBorder="0" applyAlignment="0" applyProtection="0"/>
    <xf numFmtId="0" fontId="142" fillId="45" borderId="0" applyNumberFormat="0" applyBorder="0" applyAlignment="0" applyProtection="0"/>
    <xf numFmtId="0" fontId="14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41" fillId="46" borderId="0" applyNumberFormat="0" applyBorder="0" applyAlignment="0" applyProtection="0"/>
    <xf numFmtId="0" fontId="141" fillId="46" borderId="0" applyNumberFormat="0" applyBorder="0" applyAlignment="0" applyProtection="0"/>
    <xf numFmtId="0" fontId="141" fillId="46" borderId="0" applyNumberFormat="0" applyBorder="0" applyAlignment="0" applyProtection="0"/>
    <xf numFmtId="0" fontId="142" fillId="46" borderId="0" applyNumberFormat="0" applyBorder="0" applyAlignment="0" applyProtection="0"/>
    <xf numFmtId="0" fontId="142" fillId="46" borderId="0" applyNumberFormat="0" applyBorder="0" applyAlignment="0" applyProtection="0"/>
    <xf numFmtId="0" fontId="14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21" fillId="25" borderId="0" applyNumberFormat="0" applyBorder="0" applyAlignment="0" applyProtection="0"/>
    <xf numFmtId="37" fontId="35" fillId="75" borderId="3">
      <alignment horizontal="center" vertical="center"/>
    </xf>
    <xf numFmtId="37" fontId="35" fillId="75" borderId="3">
      <alignment horizontal="center" vertical="center"/>
    </xf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10" fontId="143" fillId="0" borderId="0" applyFill="0" applyBorder="0" applyAlignment="0" applyProtection="0"/>
    <xf numFmtId="210" fontId="6" fillId="0" borderId="0" applyFill="0" applyBorder="0" applyAlignment="0" applyProtection="0"/>
    <xf numFmtId="210" fontId="144" fillId="0" borderId="0" applyFill="0" applyBorder="0" applyAlignment="0" applyProtection="0"/>
    <xf numFmtId="210" fontId="145" fillId="0" borderId="0" applyFill="0" applyBorder="0" applyAlignment="0" applyProtection="0"/>
    <xf numFmtId="210" fontId="146" fillId="0" borderId="0" applyFill="0" applyBorder="0" applyAlignment="0" applyProtection="0"/>
    <xf numFmtId="210" fontId="147" fillId="0" borderId="0" applyFill="0" applyBorder="0" applyAlignment="0" applyProtection="0"/>
    <xf numFmtId="210" fontId="148" fillId="0" borderId="0" applyFill="0" applyBorder="0" applyAlignment="0" applyProtection="0"/>
    <xf numFmtId="0" fontId="29" fillId="83" borderId="3">
      <alignment horizontal="center" vertical="center" wrapText="1"/>
      <protection locked="0"/>
    </xf>
    <xf numFmtId="0" fontId="29" fillId="83" borderId="3">
      <alignment horizontal="center" vertical="center" wrapText="1"/>
      <protection locked="0"/>
    </xf>
    <xf numFmtId="0" fontId="80" fillId="100" borderId="38" applyNumberFormat="0" applyFill="0" applyBorder="0">
      <alignment horizontal="left" vertical="top" wrapText="1"/>
      <protection hidden="1"/>
    </xf>
    <xf numFmtId="217" fontId="149" fillId="0" borderId="0" applyProtection="0">
      <alignment horizontal="justify" vertical="top"/>
      <protection locked="0"/>
    </xf>
    <xf numFmtId="0" fontId="19" fillId="0" borderId="21"/>
    <xf numFmtId="0" fontId="19" fillId="0" borderId="21"/>
    <xf numFmtId="0" fontId="19" fillId="0" borderId="21"/>
    <xf numFmtId="3" fontId="3" fillId="0" borderId="0" applyFont="0" applyFill="0" applyBorder="0" applyAlignment="0" applyProtection="0"/>
    <xf numFmtId="178" fontId="95" fillId="85" borderId="3">
      <alignment horizontal="center" vertical="center" wrapText="1"/>
      <protection locked="0"/>
    </xf>
    <xf numFmtId="178" fontId="95" fillId="85" borderId="3">
      <alignment horizontal="center" vertical="center" wrapText="1"/>
      <protection locked="0"/>
    </xf>
    <xf numFmtId="4" fontId="99" fillId="87" borderId="39" applyNumberFormat="0" applyProtection="0">
      <alignment vertical="center"/>
    </xf>
    <xf numFmtId="4" fontId="97" fillId="89" borderId="24" applyNumberFormat="0" applyProtection="0">
      <alignment vertical="center"/>
    </xf>
    <xf numFmtId="4" fontId="150" fillId="89" borderId="39" applyNumberFormat="0" applyProtection="0">
      <alignment vertical="center"/>
    </xf>
    <xf numFmtId="4" fontId="98" fillId="89" borderId="24" applyNumberFormat="0" applyProtection="0">
      <alignment vertical="center"/>
    </xf>
    <xf numFmtId="4" fontId="99" fillId="89" borderId="39" applyNumberFormat="0" applyProtection="0">
      <alignment horizontal="left" vertical="center" indent="1"/>
    </xf>
    <xf numFmtId="4" fontId="97" fillId="89" borderId="24" applyNumberFormat="0" applyProtection="0">
      <alignment horizontal="left" vertical="center" indent="1"/>
    </xf>
    <xf numFmtId="0" fontId="99" fillId="89" borderId="39" applyNumberFormat="0" applyProtection="0">
      <alignment horizontal="left" vertical="top" indent="1"/>
    </xf>
    <xf numFmtId="4" fontId="97" fillId="89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99" fillId="119" borderId="0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97" fillId="19" borderId="39" applyNumberFormat="0" applyProtection="0">
      <alignment horizontal="right" vertical="center"/>
    </xf>
    <xf numFmtId="4" fontId="97" fillId="91" borderId="24" applyNumberFormat="0" applyProtection="0">
      <alignment horizontal="right" vertical="center"/>
    </xf>
    <xf numFmtId="4" fontId="97" fillId="27" borderId="39" applyNumberFormat="0" applyProtection="0">
      <alignment horizontal="right" vertical="center"/>
    </xf>
    <xf numFmtId="4" fontId="97" fillId="92" borderId="24" applyNumberFormat="0" applyProtection="0">
      <alignment horizontal="right" vertical="center"/>
    </xf>
    <xf numFmtId="4" fontId="97" fillId="60" borderId="39" applyNumberFormat="0" applyProtection="0">
      <alignment horizontal="right" vertical="center"/>
    </xf>
    <xf numFmtId="4" fontId="97" fillId="75" borderId="24" applyNumberFormat="0" applyProtection="0">
      <alignment horizontal="right" vertical="center"/>
    </xf>
    <xf numFmtId="4" fontId="97" fillId="29" borderId="39" applyNumberFormat="0" applyProtection="0">
      <alignment horizontal="right" vertical="center"/>
    </xf>
    <xf numFmtId="4" fontId="97" fillId="93" borderId="24" applyNumberFormat="0" applyProtection="0">
      <alignment horizontal="right" vertical="center"/>
    </xf>
    <xf numFmtId="4" fontId="97" fillId="25" borderId="39" applyNumberFormat="0" applyProtection="0">
      <alignment horizontal="right" vertical="center"/>
    </xf>
    <xf numFmtId="4" fontId="97" fillId="94" borderId="24" applyNumberFormat="0" applyProtection="0">
      <alignment horizontal="right" vertical="center"/>
    </xf>
    <xf numFmtId="4" fontId="97" fillId="70" borderId="39" applyNumberFormat="0" applyProtection="0">
      <alignment horizontal="right" vertical="center"/>
    </xf>
    <xf numFmtId="4" fontId="97" fillId="95" borderId="24" applyNumberFormat="0" applyProtection="0">
      <alignment horizontal="right" vertical="center"/>
    </xf>
    <xf numFmtId="4" fontId="97" fillId="64" borderId="39" applyNumberFormat="0" applyProtection="0">
      <alignment horizontal="right" vertical="center"/>
    </xf>
    <xf numFmtId="4" fontId="97" fillId="96" borderId="24" applyNumberFormat="0" applyProtection="0">
      <alignment horizontal="right" vertical="center"/>
    </xf>
    <xf numFmtId="4" fontId="97" fillId="120" borderId="39" applyNumberFormat="0" applyProtection="0">
      <alignment horizontal="right" vertical="center"/>
    </xf>
    <xf numFmtId="4" fontId="97" fillId="97" borderId="24" applyNumberFormat="0" applyProtection="0">
      <alignment horizontal="right" vertical="center"/>
    </xf>
    <xf numFmtId="4" fontId="97" fillId="36" borderId="39" applyNumberFormat="0" applyProtection="0">
      <alignment horizontal="right" vertical="center"/>
    </xf>
    <xf numFmtId="4" fontId="97" fillId="81" borderId="24" applyNumberFormat="0" applyProtection="0">
      <alignment horizontal="right" vertical="center"/>
    </xf>
    <xf numFmtId="4" fontId="99" fillId="121" borderId="40" applyNumberFormat="0" applyProtection="0">
      <alignment horizontal="left" vertical="center" indent="1"/>
    </xf>
    <xf numFmtId="4" fontId="99" fillId="98" borderId="24" applyNumberFormat="0" applyProtection="0">
      <alignment horizontal="left" vertical="center" indent="1"/>
    </xf>
    <xf numFmtId="4" fontId="97" fillId="122" borderId="0" applyNumberFormat="0" applyProtection="0">
      <alignment horizontal="left" vertical="center" indent="1"/>
    </xf>
    <xf numFmtId="4" fontId="97" fillId="99" borderId="25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97" fillId="123" borderId="39" applyNumberFormat="0" applyProtection="0">
      <alignment horizontal="right" vertical="center"/>
    </xf>
    <xf numFmtId="0" fontId="9" fillId="90" borderId="24" applyNumberFormat="0" applyProtection="0">
      <alignment horizontal="left" vertical="center" indent="1"/>
    </xf>
    <xf numFmtId="4" fontId="8" fillId="122" borderId="0" applyNumberFormat="0" applyProtection="0">
      <alignment horizontal="left" vertical="center" indent="1"/>
    </xf>
    <xf numFmtId="4" fontId="8" fillId="99" borderId="24" applyNumberFormat="0" applyProtection="0">
      <alignment horizontal="left" vertical="center" indent="1"/>
    </xf>
    <xf numFmtId="4" fontId="8" fillId="119" borderId="0" applyNumberFormat="0" applyProtection="0">
      <alignment horizontal="left" vertical="center" indent="1"/>
    </xf>
    <xf numFmtId="4" fontId="8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100" borderId="39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86" borderId="24" applyNumberFormat="0" applyProtection="0">
      <alignment horizontal="left" vertical="center" indent="1"/>
    </xf>
    <xf numFmtId="0" fontId="9" fillId="100" borderId="39" applyNumberFormat="0" applyProtection="0">
      <alignment horizontal="left" vertical="top" indent="1"/>
    </xf>
    <xf numFmtId="0" fontId="9" fillId="86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19" borderId="39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01" borderId="24" applyNumberFormat="0" applyProtection="0">
      <alignment horizontal="left" vertical="center" indent="1"/>
    </xf>
    <xf numFmtId="0" fontId="9" fillId="119" borderId="39" applyNumberFormat="0" applyProtection="0">
      <alignment horizontal="left" vertical="top" indent="1"/>
    </xf>
    <xf numFmtId="0" fontId="9" fillId="101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24" borderId="39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5" borderId="24" applyNumberFormat="0" applyProtection="0">
      <alignment horizontal="left" vertical="center" indent="1"/>
    </xf>
    <xf numFmtId="0" fontId="9" fillId="124" borderId="39" applyNumberFormat="0" applyProtection="0">
      <alignment horizontal="left" vertical="top" indent="1"/>
    </xf>
    <xf numFmtId="0" fontId="9" fillId="15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73" borderId="39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73" borderId="39" applyNumberFormat="0" applyProtection="0">
      <alignment horizontal="left" vertical="top" indent="1"/>
    </xf>
    <xf numFmtId="0" fontId="9" fillId="90" borderId="24" applyNumberFormat="0" applyProtection="0">
      <alignment horizontal="left" vertical="center" indent="1"/>
    </xf>
    <xf numFmtId="4" fontId="97" fillId="84" borderId="39" applyNumberFormat="0" applyProtection="0">
      <alignment vertical="center"/>
    </xf>
    <xf numFmtId="4" fontId="97" fillId="84" borderId="24" applyNumberFormat="0" applyProtection="0">
      <alignment vertical="center"/>
    </xf>
    <xf numFmtId="4" fontId="98" fillId="84" borderId="39" applyNumberFormat="0" applyProtection="0">
      <alignment vertical="center"/>
    </xf>
    <xf numFmtId="4" fontId="98" fillId="84" borderId="24" applyNumberFormat="0" applyProtection="0">
      <alignment vertical="center"/>
    </xf>
    <xf numFmtId="4" fontId="97" fillId="84" borderId="39" applyNumberFormat="0" applyProtection="0">
      <alignment horizontal="left" vertical="center" indent="1"/>
    </xf>
    <xf numFmtId="4" fontId="97" fillId="84" borderId="24" applyNumberFormat="0" applyProtection="0">
      <alignment horizontal="left" vertical="center" indent="1"/>
    </xf>
    <xf numFmtId="0" fontId="97" fillId="84" borderId="39" applyNumberFormat="0" applyProtection="0">
      <alignment horizontal="left" vertical="top" indent="1"/>
    </xf>
    <xf numFmtId="4" fontId="97" fillId="84" borderId="24" applyNumberFormat="0" applyProtection="0">
      <alignment horizontal="left" vertical="center" indent="1"/>
    </xf>
    <xf numFmtId="4" fontId="97" fillId="122" borderId="39" applyNumberFormat="0" applyProtection="0">
      <alignment horizontal="right" vertical="center"/>
    </xf>
    <xf numFmtId="4" fontId="97" fillId="99" borderId="24" applyNumberFormat="0" applyProtection="0">
      <alignment horizontal="right" vertical="center"/>
    </xf>
    <xf numFmtId="4" fontId="98" fillId="122" borderId="39" applyNumberFormat="0" applyProtection="0">
      <alignment horizontal="right" vertical="center"/>
    </xf>
    <xf numFmtId="4" fontId="98" fillId="99" borderId="24" applyNumberFormat="0" applyProtection="0">
      <alignment horizontal="right" vertical="center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4" fontId="97" fillId="123" borderId="39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" fillId="90" borderId="24" applyNumberFormat="0" applyProtection="0">
      <alignment horizontal="left" vertical="center" indent="1"/>
    </xf>
    <xf numFmtId="0" fontId="97" fillId="119" borderId="39" applyNumberFormat="0" applyProtection="0">
      <alignment horizontal="left" vertical="top" indent="1"/>
    </xf>
    <xf numFmtId="0" fontId="9" fillId="90" borderId="24" applyNumberFormat="0" applyProtection="0">
      <alignment horizontal="left" vertical="center" indent="1"/>
    </xf>
    <xf numFmtId="4" fontId="151" fillId="125" borderId="0" applyNumberFormat="0" applyProtection="0">
      <alignment horizontal="left" vertical="center" indent="1"/>
    </xf>
    <xf numFmtId="4" fontId="102" fillId="122" borderId="39" applyNumberFormat="0" applyProtection="0">
      <alignment horizontal="right" vertical="center"/>
    </xf>
    <xf numFmtId="4" fontId="102" fillId="99" borderId="24" applyNumberFormat="0" applyProtection="0">
      <alignment horizontal="right" vertical="center"/>
    </xf>
    <xf numFmtId="178" fontId="9" fillId="109" borderId="3" applyNumberFormat="0" applyFill="0" applyBorder="0" applyProtection="0">
      <alignment vertical="center"/>
      <protection locked="0"/>
    </xf>
    <xf numFmtId="178" fontId="9" fillId="109" borderId="3" applyNumberFormat="0" applyFill="0" applyBorder="0" applyProtection="0">
      <alignment vertical="center"/>
      <protection locked="0"/>
    </xf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2" fillId="55" borderId="0" applyNumberFormat="0" applyBorder="0" applyAlignment="0" applyProtection="0"/>
    <xf numFmtId="0" fontId="142" fillId="55" borderId="0" applyNumberFormat="0" applyBorder="0" applyAlignment="0" applyProtection="0"/>
    <xf numFmtId="0" fontId="142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141" fillId="60" borderId="0" applyNumberFormat="0" applyBorder="0" applyAlignment="0" applyProtection="0"/>
    <xf numFmtId="0" fontId="141" fillId="60" borderId="0" applyNumberFormat="0" applyBorder="0" applyAlignment="0" applyProtection="0"/>
    <xf numFmtId="0" fontId="141" fillId="60" borderId="0" applyNumberFormat="0" applyBorder="0" applyAlignment="0" applyProtection="0"/>
    <xf numFmtId="0" fontId="142" fillId="60" borderId="0" applyNumberFormat="0" applyBorder="0" applyAlignment="0" applyProtection="0"/>
    <xf numFmtId="0" fontId="142" fillId="60" borderId="0" applyNumberFormat="0" applyBorder="0" applyAlignment="0" applyProtection="0"/>
    <xf numFmtId="0" fontId="142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141" fillId="64" borderId="0" applyNumberFormat="0" applyBorder="0" applyAlignment="0" applyProtection="0"/>
    <xf numFmtId="0" fontId="141" fillId="64" borderId="0" applyNumberFormat="0" applyBorder="0" applyAlignment="0" applyProtection="0"/>
    <xf numFmtId="0" fontId="141" fillId="64" borderId="0" applyNumberFormat="0" applyBorder="0" applyAlignment="0" applyProtection="0"/>
    <xf numFmtId="0" fontId="142" fillId="64" borderId="0" applyNumberFormat="0" applyBorder="0" applyAlignment="0" applyProtection="0"/>
    <xf numFmtId="0" fontId="142" fillId="64" borderId="0" applyNumberFormat="0" applyBorder="0" applyAlignment="0" applyProtection="0"/>
    <xf numFmtId="0" fontId="142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41" fillId="45" borderId="0" applyNumberFormat="0" applyBorder="0" applyAlignment="0" applyProtection="0"/>
    <xf numFmtId="0" fontId="141" fillId="45" borderId="0" applyNumberFormat="0" applyBorder="0" applyAlignment="0" applyProtection="0"/>
    <xf numFmtId="0" fontId="141" fillId="45" borderId="0" applyNumberFormat="0" applyBorder="0" applyAlignment="0" applyProtection="0"/>
    <xf numFmtId="0" fontId="142" fillId="45" borderId="0" applyNumberFormat="0" applyBorder="0" applyAlignment="0" applyProtection="0"/>
    <xf numFmtId="0" fontId="142" fillId="45" borderId="0" applyNumberFormat="0" applyBorder="0" applyAlignment="0" applyProtection="0"/>
    <xf numFmtId="0" fontId="14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41" fillId="46" borderId="0" applyNumberFormat="0" applyBorder="0" applyAlignment="0" applyProtection="0"/>
    <xf numFmtId="0" fontId="141" fillId="46" borderId="0" applyNumberFormat="0" applyBorder="0" applyAlignment="0" applyProtection="0"/>
    <xf numFmtId="0" fontId="141" fillId="46" borderId="0" applyNumberFormat="0" applyBorder="0" applyAlignment="0" applyProtection="0"/>
    <xf numFmtId="0" fontId="142" fillId="46" borderId="0" applyNumberFormat="0" applyBorder="0" applyAlignment="0" applyProtection="0"/>
    <xf numFmtId="0" fontId="142" fillId="46" borderId="0" applyNumberFormat="0" applyBorder="0" applyAlignment="0" applyProtection="0"/>
    <xf numFmtId="0" fontId="14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141" fillId="70" borderId="0" applyNumberFormat="0" applyBorder="0" applyAlignment="0" applyProtection="0"/>
    <xf numFmtId="0" fontId="141" fillId="70" borderId="0" applyNumberFormat="0" applyBorder="0" applyAlignment="0" applyProtection="0"/>
    <xf numFmtId="0" fontId="141" fillId="70" borderId="0" applyNumberFormat="0" applyBorder="0" applyAlignment="0" applyProtection="0"/>
    <xf numFmtId="0" fontId="142" fillId="70" borderId="0" applyNumberFormat="0" applyBorder="0" applyAlignment="0" applyProtection="0"/>
    <xf numFmtId="0" fontId="142" fillId="70" borderId="0" applyNumberFormat="0" applyBorder="0" applyAlignment="0" applyProtection="0"/>
    <xf numFmtId="0" fontId="142" fillId="70" borderId="0" applyNumberFormat="0" applyBorder="0" applyAlignment="0" applyProtection="0"/>
    <xf numFmtId="0" fontId="21" fillId="70" borderId="0" applyNumberFormat="0" applyBorder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73" fillId="23" borderId="8" applyNumberFormat="0" applyAlignment="0" applyProtection="0"/>
    <xf numFmtId="0" fontId="91" fillId="74" borderId="24" applyNumberFormat="0" applyAlignment="0" applyProtection="0"/>
    <xf numFmtId="0" fontId="91" fillId="74" borderId="24" applyNumberFormat="0" applyAlignment="0" applyProtection="0"/>
    <xf numFmtId="0" fontId="152" fillId="74" borderId="24" applyNumberFormat="0" applyAlignment="0" applyProtection="0"/>
    <xf numFmtId="0" fontId="152" fillId="74" borderId="24" applyNumberFormat="0" applyAlignment="0" applyProtection="0"/>
    <xf numFmtId="0" fontId="152" fillId="74" borderId="24" applyNumberFormat="0" applyAlignment="0" applyProtection="0"/>
    <xf numFmtId="0" fontId="91" fillId="74" borderId="24" applyNumberFormat="0" applyAlignment="0" applyProtection="0"/>
    <xf numFmtId="0" fontId="33" fillId="74" borderId="8" applyNumberFormat="0" applyAlignment="0" applyProtection="0"/>
    <xf numFmtId="0" fontId="33" fillId="74" borderId="8" applyNumberFormat="0" applyAlignment="0" applyProtection="0"/>
    <xf numFmtId="0" fontId="153" fillId="74" borderId="8" applyNumberFormat="0" applyAlignment="0" applyProtection="0"/>
    <xf numFmtId="0" fontId="153" fillId="74" borderId="8" applyNumberFormat="0" applyAlignment="0" applyProtection="0"/>
    <xf numFmtId="0" fontId="153" fillId="74" borderId="8" applyNumberFormat="0" applyAlignment="0" applyProtection="0"/>
    <xf numFmtId="0" fontId="33" fillId="74" borderId="8" applyNumberFormat="0" applyAlignment="0" applyProtection="0"/>
    <xf numFmtId="0" fontId="15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155" fillId="0" borderId="13" applyNumberFormat="0" applyFill="0" applyAlignment="0" applyProtection="0"/>
    <xf numFmtId="0" fontId="155" fillId="0" borderId="13" applyNumberFormat="0" applyFill="0" applyAlignment="0" applyProtection="0"/>
    <xf numFmtId="0" fontId="155" fillId="0" borderId="13" applyNumberFormat="0" applyFill="0" applyAlignment="0" applyProtection="0"/>
    <xf numFmtId="0" fontId="155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156" fillId="0" borderId="14" applyNumberFormat="0" applyFill="0" applyAlignment="0" applyProtection="0"/>
    <xf numFmtId="0" fontId="156" fillId="0" borderId="14" applyNumberFormat="0" applyFill="0" applyAlignment="0" applyProtection="0"/>
    <xf numFmtId="0" fontId="156" fillId="0" borderId="14" applyNumberFormat="0" applyFill="0" applyAlignment="0" applyProtection="0"/>
    <xf numFmtId="0" fontId="156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57" fillId="0" borderId="16" applyNumberFormat="0" applyFill="0" applyAlignment="0" applyProtection="0"/>
    <xf numFmtId="0" fontId="157" fillId="0" borderId="16" applyNumberFormat="0" applyFill="0" applyAlignment="0" applyProtection="0"/>
    <xf numFmtId="0" fontId="157" fillId="0" borderId="16" applyNumberFormat="0" applyFill="0" applyAlignment="0" applyProtection="0"/>
    <xf numFmtId="0" fontId="15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4" fontId="88" fillId="89" borderId="3" applyBorder="0">
      <alignment horizontal="right"/>
    </xf>
    <xf numFmtId="4" fontId="88" fillId="89" borderId="3" applyBorder="0">
      <alignment horizontal="right"/>
    </xf>
    <xf numFmtId="0" fontId="111" fillId="0" borderId="30" applyNumberFormat="0" applyFill="0" applyAlignment="0" applyProtection="0"/>
    <xf numFmtId="0" fontId="111" fillId="0" borderId="30" applyNumberFormat="0" applyFill="0" applyAlignment="0" applyProtection="0"/>
    <xf numFmtId="0" fontId="159" fillId="0" borderId="30" applyNumberFormat="0" applyFill="0" applyAlignment="0" applyProtection="0"/>
    <xf numFmtId="0" fontId="159" fillId="0" borderId="30" applyNumberFormat="0" applyFill="0" applyAlignment="0" applyProtection="0"/>
    <xf numFmtId="0" fontId="159" fillId="0" borderId="30" applyNumberFormat="0" applyFill="0" applyAlignment="0" applyProtection="0"/>
    <xf numFmtId="0" fontId="111" fillId="0" borderId="30" applyNumberFormat="0" applyFill="0" applyAlignment="0" applyProtection="0"/>
    <xf numFmtId="3" fontId="39" fillId="0" borderId="3" applyBorder="0">
      <alignment vertical="center"/>
    </xf>
    <xf numFmtId="3" fontId="39" fillId="0" borderId="3" applyBorder="0">
      <alignment vertical="center"/>
    </xf>
    <xf numFmtId="0" fontId="81" fillId="0" borderId="5" applyNumberFormat="0" applyFill="0" applyAlignment="0" applyProtection="0"/>
    <xf numFmtId="0" fontId="37" fillId="76" borderId="9" applyNumberFormat="0" applyAlignment="0" applyProtection="0"/>
    <xf numFmtId="0" fontId="37" fillId="76" borderId="9" applyNumberFormat="0" applyAlignment="0" applyProtection="0"/>
    <xf numFmtId="0" fontId="160" fillId="76" borderId="9" applyNumberFormat="0" applyAlignment="0" applyProtection="0"/>
    <xf numFmtId="0" fontId="160" fillId="76" borderId="9" applyNumberFormat="0" applyAlignment="0" applyProtection="0"/>
    <xf numFmtId="0" fontId="160" fillId="76" borderId="9" applyNumberFormat="0" applyAlignment="0" applyProtection="0"/>
    <xf numFmtId="0" fontId="161" fillId="76" borderId="9" applyNumberFormat="0" applyAlignment="0" applyProtection="0"/>
    <xf numFmtId="0" fontId="161" fillId="76" borderId="9" applyNumberFormat="0" applyAlignment="0" applyProtection="0"/>
    <xf numFmtId="0" fontId="161" fillId="76" borderId="9" applyNumberFormat="0" applyAlignment="0" applyProtection="0"/>
    <xf numFmtId="0" fontId="37" fillId="76" borderId="9" applyNumberFormat="0" applyAlignment="0" applyProtection="0"/>
    <xf numFmtId="0" fontId="81" fillId="16" borderId="0" applyFill="0">
      <alignment wrapText="1"/>
    </xf>
    <xf numFmtId="0" fontId="81" fillId="16" borderId="0" applyFill="0">
      <alignment wrapText="1"/>
    </xf>
    <xf numFmtId="218" fontId="162" fillId="16" borderId="3">
      <alignment wrapText="1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163" fillId="87" borderId="0" applyNumberFormat="0" applyBorder="0" applyAlignment="0" applyProtection="0"/>
    <xf numFmtId="0" fontId="163" fillId="87" borderId="0" applyNumberFormat="0" applyBorder="0" applyAlignment="0" applyProtection="0"/>
    <xf numFmtId="0" fontId="163" fillId="87" borderId="0" applyNumberFormat="0" applyBorder="0" applyAlignment="0" applyProtection="0"/>
    <xf numFmtId="0" fontId="164" fillId="87" borderId="0" applyNumberFormat="0" applyBorder="0" applyAlignment="0" applyProtection="0"/>
    <xf numFmtId="0" fontId="164" fillId="87" borderId="0" applyNumberFormat="0" applyBorder="0" applyAlignment="0" applyProtection="0"/>
    <xf numFmtId="0" fontId="164" fillId="87" borderId="0" applyNumberFormat="0" applyBorder="0" applyAlignment="0" applyProtection="0"/>
    <xf numFmtId="0" fontId="79" fillId="87" borderId="0" applyNumberFormat="0" applyBorder="0" applyAlignment="0" applyProtection="0"/>
    <xf numFmtId="219" fontId="13" fillId="0" borderId="0" applyFont="0" applyProtection="0">
      <alignment horizontal="right" vertical="center" wrapText="1"/>
      <protection locked="0"/>
    </xf>
    <xf numFmtId="49" fontId="88" fillId="0" borderId="0" applyBorder="0">
      <alignment vertical="top"/>
    </xf>
    <xf numFmtId="49" fontId="88" fillId="0" borderId="0" applyBorder="0">
      <alignment vertical="top"/>
    </xf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3" fillId="0" borderId="0"/>
    <xf numFmtId="0" fontId="3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220" fontId="127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88" fillId="0" borderId="0" applyBorder="0">
      <alignment vertical="top"/>
    </xf>
    <xf numFmtId="49" fontId="88" fillId="0" borderId="0" applyBorder="0">
      <alignment vertical="top"/>
    </xf>
    <xf numFmtId="49" fontId="88" fillId="0" borderId="0" applyBorder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185" fontId="6" fillId="0" borderId="0">
      <alignment vertical="top"/>
    </xf>
    <xf numFmtId="185" fontId="6" fillId="0" borderId="0">
      <alignment vertical="top"/>
    </xf>
    <xf numFmtId="185" fontId="6" fillId="0" borderId="0">
      <alignment vertical="top"/>
    </xf>
    <xf numFmtId="0" fontId="9" fillId="0" borderId="0"/>
    <xf numFmtId="0" fontId="20" fillId="0" borderId="0"/>
    <xf numFmtId="0" fontId="9" fillId="0" borderId="0"/>
    <xf numFmtId="49" fontId="88" fillId="0" borderId="0" applyBorder="0">
      <alignment vertical="top"/>
    </xf>
    <xf numFmtId="49" fontId="88" fillId="0" borderId="0" applyBorder="0">
      <alignment vertical="top"/>
    </xf>
    <xf numFmtId="49" fontId="88" fillId="0" borderId="0" applyBorder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88" fillId="0" borderId="0" applyBorder="0">
      <alignment vertical="top"/>
    </xf>
    <xf numFmtId="49" fontId="88" fillId="0" borderId="0" applyBorder="0">
      <alignment vertical="top"/>
    </xf>
    <xf numFmtId="0" fontId="13" fillId="0" borderId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65" fillId="19" borderId="0" applyNumberFormat="0" applyBorder="0" applyAlignment="0" applyProtection="0"/>
    <xf numFmtId="0" fontId="165" fillId="19" borderId="0" applyNumberFormat="0" applyBorder="0" applyAlignment="0" applyProtection="0"/>
    <xf numFmtId="0" fontId="165" fillId="19" borderId="0" applyNumberFormat="0" applyBorder="0" applyAlignment="0" applyProtection="0"/>
    <xf numFmtId="0" fontId="166" fillId="19" borderId="0" applyNumberFormat="0" applyBorder="0" applyAlignment="0" applyProtection="0"/>
    <xf numFmtId="0" fontId="166" fillId="19" borderId="0" applyNumberFormat="0" applyBorder="0" applyAlignment="0" applyProtection="0"/>
    <xf numFmtId="0" fontId="166" fillId="19" borderId="0" applyNumberFormat="0" applyBorder="0" applyAlignment="0" applyProtection="0"/>
    <xf numFmtId="0" fontId="31" fillId="19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0" fillId="43" borderId="23" applyNumberFormat="0" applyFont="0" applyAlignment="0" applyProtection="0"/>
    <xf numFmtId="0" fontId="9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9" fillId="43" borderId="23" applyNumberFormat="0" applyFont="0" applyAlignment="0" applyProtection="0"/>
    <xf numFmtId="0" fontId="9" fillId="43" borderId="23" applyNumberFormat="0" applyFont="0" applyAlignment="0" applyProtection="0"/>
    <xf numFmtId="0" fontId="20" fillId="43" borderId="23" applyNumberFormat="0" applyFont="0" applyAlignment="0" applyProtection="0"/>
    <xf numFmtId="0" fontId="9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0" fontId="20" fillId="43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9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169" fillId="0" borderId="19" applyNumberFormat="0" applyFill="0" applyAlignment="0" applyProtection="0"/>
    <xf numFmtId="0" fontId="169" fillId="0" borderId="19" applyNumberFormat="0" applyFill="0" applyAlignment="0" applyProtection="0"/>
    <xf numFmtId="0" fontId="169" fillId="0" borderId="19" applyNumberFormat="0" applyFill="0" applyAlignment="0" applyProtection="0"/>
    <xf numFmtId="0" fontId="169" fillId="0" borderId="19" applyNumberFormat="0" applyFill="0" applyAlignment="0" applyProtection="0"/>
    <xf numFmtId="0" fontId="170" fillId="0" borderId="19" applyNumberFormat="0" applyFill="0" applyAlignment="0" applyProtection="0"/>
    <xf numFmtId="0" fontId="170" fillId="0" borderId="19" applyNumberFormat="0" applyFill="0" applyAlignment="0" applyProtection="0"/>
    <xf numFmtId="0" fontId="170" fillId="0" borderId="19" applyNumberFormat="0" applyFill="0" applyAlignment="0" applyProtection="0"/>
    <xf numFmtId="0" fontId="76" fillId="0" borderId="19" applyNumberFormat="0" applyFill="0" applyAlignment="0" applyProtection="0"/>
    <xf numFmtId="0" fontId="5" fillId="0" borderId="0"/>
    <xf numFmtId="0" fontId="171" fillId="0" borderId="0"/>
    <xf numFmtId="0" fontId="5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88" fillId="16" borderId="3">
      <alignment horizontal="right"/>
    </xf>
    <xf numFmtId="10" fontId="88" fillId="16" borderId="3">
      <alignment horizontal="right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3" fontId="137" fillId="0" borderId="0" applyFont="0" applyBorder="0"/>
    <xf numFmtId="2" fontId="81" fillId="0" borderId="0" applyFill="0" applyBorder="0" applyAlignment="0" applyProtection="0"/>
    <xf numFmtId="22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88" fillId="16" borderId="36" applyBorder="0">
      <alignment horizontal="right"/>
    </xf>
    <xf numFmtId="4" fontId="88" fillId="16" borderId="3" applyFont="0" applyBorder="0">
      <alignment horizontal="right"/>
    </xf>
    <xf numFmtId="4" fontId="88" fillId="16" borderId="3" applyFont="0" applyBorder="0">
      <alignment horizontal="right"/>
    </xf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173" fillId="20" borderId="0" applyNumberFormat="0" applyBorder="0" applyAlignment="0" applyProtection="0"/>
    <xf numFmtId="0" fontId="173" fillId="20" borderId="0" applyNumberFormat="0" applyBorder="0" applyAlignment="0" applyProtection="0"/>
    <xf numFmtId="0" fontId="173" fillId="20" borderId="0" applyNumberFormat="0" applyBorder="0" applyAlignment="0" applyProtection="0"/>
    <xf numFmtId="0" fontId="174" fillId="20" borderId="0" applyNumberFormat="0" applyBorder="0" applyAlignment="0" applyProtection="0"/>
    <xf numFmtId="0" fontId="174" fillId="20" borderId="0" applyNumberFormat="0" applyBorder="0" applyAlignment="0" applyProtection="0"/>
    <xf numFmtId="0" fontId="174" fillId="20" borderId="0" applyNumberFormat="0" applyBorder="0" applyAlignment="0" applyProtection="0"/>
    <xf numFmtId="0" fontId="57" fillId="20" borderId="0" applyNumberFormat="0" applyBorder="0" applyAlignment="0" applyProtection="0"/>
    <xf numFmtId="213" fontId="3" fillId="0" borderId="3" applyFont="0" applyFill="0" applyBorder="0" applyProtection="0">
      <alignment horizontal="center" vertical="center"/>
    </xf>
    <xf numFmtId="213" fontId="3" fillId="0" borderId="3" applyFont="0" applyFill="0" applyBorder="0" applyProtection="0">
      <alignment horizontal="center" vertical="center"/>
    </xf>
    <xf numFmtId="213" fontId="3" fillId="0" borderId="3" applyFont="0" applyFill="0" applyBorder="0" applyProtection="0">
      <alignment horizontal="center" vertical="center"/>
    </xf>
    <xf numFmtId="213" fontId="3" fillId="0" borderId="3" applyFont="0" applyFill="0" applyBorder="0" applyProtection="0">
      <alignment horizontal="center" vertical="center"/>
    </xf>
    <xf numFmtId="3" fontId="13" fillId="0" borderId="3" applyBorder="0">
      <alignment vertical="center"/>
    </xf>
    <xf numFmtId="3" fontId="13" fillId="0" borderId="3" applyBorder="0">
      <alignment vertical="center"/>
    </xf>
    <xf numFmtId="0" fontId="13" fillId="0" borderId="3" applyBorder="0">
      <alignment horizontal="center" vertical="center" wrapText="1"/>
    </xf>
    <xf numFmtId="0" fontId="13" fillId="0" borderId="3" applyBorder="0">
      <alignment horizontal="center" vertical="center" wrapText="1"/>
    </xf>
    <xf numFmtId="0" fontId="3" fillId="0" borderId="0"/>
  </cellStyleXfs>
  <cellXfs count="286">
    <xf numFmtId="0" fontId="0" fillId="0" borderId="0" xfId="0"/>
    <xf numFmtId="0" fontId="2" fillId="0" borderId="0" xfId="2" applyFont="1"/>
    <xf numFmtId="0" fontId="137" fillId="0" borderId="0" xfId="0" applyFont="1"/>
    <xf numFmtId="0" fontId="175" fillId="0" borderId="0" xfId="0" applyFont="1" applyAlignment="1">
      <alignment horizontal="center"/>
    </xf>
    <xf numFmtId="4" fontId="137" fillId="0" borderId="0" xfId="0" applyNumberFormat="1" applyFont="1"/>
    <xf numFmtId="0" fontId="137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137" fillId="0" borderId="0" xfId="0" applyNumberFormat="1" applyFont="1" applyBorder="1"/>
    <xf numFmtId="9" fontId="137" fillId="0" borderId="0" xfId="1568" applyFont="1"/>
    <xf numFmtId="4" fontId="2" fillId="118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137" fillId="0" borderId="0" xfId="1568" applyNumberFormat="1" applyFont="1"/>
    <xf numFmtId="167" fontId="137" fillId="0" borderId="0" xfId="1568" applyNumberFormat="1" applyFont="1"/>
    <xf numFmtId="0" fontId="137" fillId="0" borderId="0" xfId="0" applyFont="1" applyBorder="1"/>
    <xf numFmtId="0" fontId="2" fillId="0" borderId="3" xfId="0" applyFont="1" applyBorder="1" applyAlignment="1">
      <alignment horizontal="center" vertical="center" wrapText="1"/>
    </xf>
    <xf numFmtId="4" fontId="137" fillId="0" borderId="0" xfId="0" applyNumberFormat="1" applyFont="1" applyBorder="1" applyAlignment="1">
      <alignment wrapText="1"/>
    </xf>
    <xf numFmtId="4" fontId="2" fillId="0" borderId="3" xfId="0" applyNumberFormat="1" applyFont="1" applyFill="1" applyBorder="1" applyAlignment="1">
      <alignment horizontal="center" vertical="center"/>
    </xf>
    <xf numFmtId="0" fontId="137" fillId="0" borderId="0" xfId="0" applyFont="1" applyBorder="1" applyAlignment="1">
      <alignment wrapText="1"/>
    </xf>
    <xf numFmtId="3" fontId="137" fillId="0" borderId="0" xfId="0" applyNumberFormat="1" applyFont="1"/>
    <xf numFmtId="4" fontId="176" fillId="118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5" fontId="137" fillId="0" borderId="0" xfId="1568" applyNumberFormat="1" applyFont="1"/>
    <xf numFmtId="165" fontId="137" fillId="0" borderId="0" xfId="0" applyNumberFormat="1" applyFont="1"/>
    <xf numFmtId="165" fontId="137" fillId="0" borderId="0" xfId="1662" applyFont="1"/>
    <xf numFmtId="2" fontId="137" fillId="0" borderId="0" xfId="0" applyNumberFormat="1" applyFont="1"/>
    <xf numFmtId="4" fontId="2" fillId="0" borderId="3" xfId="0" applyNumberFormat="1" applyFont="1" applyBorder="1" applyAlignment="1">
      <alignment horizontal="center" vertical="center" wrapText="1"/>
    </xf>
    <xf numFmtId="10" fontId="2" fillId="118" borderId="3" xfId="1568" applyNumberFormat="1" applyFont="1" applyFill="1" applyBorder="1" applyAlignment="1">
      <alignment horizontal="center" vertical="center"/>
    </xf>
    <xf numFmtId="10" fontId="2" fillId="0" borderId="3" xfId="1568" applyNumberFormat="1" applyFont="1" applyFill="1" applyBorder="1" applyAlignment="1">
      <alignment horizontal="center" vertical="center"/>
    </xf>
    <xf numFmtId="2" fontId="137" fillId="0" borderId="0" xfId="0" applyNumberFormat="1" applyFont="1" applyBorder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17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0" xfId="0" applyFont="1"/>
    <xf numFmtId="0" fontId="179" fillId="0" borderId="0" xfId="0" applyFont="1"/>
    <xf numFmtId="223" fontId="180" fillId="0" borderId="0" xfId="0" applyNumberFormat="1" applyFont="1"/>
    <xf numFmtId="0" fontId="181" fillId="0" borderId="0" xfId="0" applyFont="1"/>
    <xf numFmtId="223" fontId="178" fillId="0" borderId="0" xfId="0" applyNumberFormat="1" applyFont="1"/>
    <xf numFmtId="0" fontId="177" fillId="0" borderId="0" xfId="0" applyFont="1"/>
    <xf numFmtId="223" fontId="176" fillId="0" borderId="0" xfId="0" applyNumberFormat="1" applyFont="1"/>
    <xf numFmtId="0" fontId="183" fillId="0" borderId="0" xfId="0" applyFont="1"/>
    <xf numFmtId="0" fontId="184" fillId="0" borderId="0" xfId="0" applyFont="1"/>
    <xf numFmtId="223" fontId="185" fillId="0" borderId="0" xfId="0" applyNumberFormat="1" applyFont="1"/>
    <xf numFmtId="4" fontId="184" fillId="0" borderId="0" xfId="0" applyNumberFormat="1" applyFont="1"/>
    <xf numFmtId="224" fontId="184" fillId="0" borderId="0" xfId="0" applyNumberFormat="1" applyFont="1"/>
    <xf numFmtId="10" fontId="184" fillId="0" borderId="0" xfId="0" applyNumberFormat="1" applyFont="1"/>
    <xf numFmtId="224" fontId="185" fillId="0" borderId="0" xfId="0" applyNumberFormat="1" applyFont="1"/>
    <xf numFmtId="10" fontId="185" fillId="0" borderId="0" xfId="0" applyNumberFormat="1" applyFont="1"/>
    <xf numFmtId="2" fontId="184" fillId="0" borderId="0" xfId="0" applyNumberFormat="1" applyFont="1"/>
    <xf numFmtId="0" fontId="185" fillId="0" borderId="0" xfId="0" applyFont="1"/>
    <xf numFmtId="0" fontId="183" fillId="0" borderId="0" xfId="0" applyFont="1" applyFill="1"/>
    <xf numFmtId="0" fontId="184" fillId="0" borderId="0" xfId="0" applyFont="1" applyFill="1"/>
    <xf numFmtId="223" fontId="185" fillId="0" borderId="0" xfId="0" applyNumberFormat="1" applyFont="1" applyFill="1"/>
    <xf numFmtId="10" fontId="184" fillId="0" borderId="0" xfId="0" applyNumberFormat="1" applyFont="1" applyFill="1"/>
    <xf numFmtId="0" fontId="186" fillId="0" borderId="0" xfId="0" applyFont="1" applyFill="1" applyBorder="1" applyAlignment="1">
      <alignment horizontal="center" vertical="center"/>
    </xf>
    <xf numFmtId="0" fontId="182" fillId="0" borderId="0" xfId="0" applyFont="1" applyAlignment="1">
      <alignment horizontal="center"/>
    </xf>
    <xf numFmtId="0" fontId="2" fillId="0" borderId="3" xfId="0" applyFont="1" applyFill="1" applyBorder="1" applyAlignment="1">
      <alignment horizontal="justify" vertical="center" wrapText="1"/>
    </xf>
    <xf numFmtId="0" fontId="186" fillId="0" borderId="3" xfId="0" applyFont="1" applyBorder="1" applyAlignment="1">
      <alignment horizontal="justify" vertical="center" wrapText="1"/>
    </xf>
    <xf numFmtId="0" fontId="186" fillId="0" borderId="3" xfId="0" applyFont="1" applyFill="1" applyBorder="1" applyAlignment="1">
      <alignment horizontal="justify" vertical="center" wrapText="1"/>
    </xf>
    <xf numFmtId="49" fontId="2" fillId="0" borderId="3" xfId="0" applyNumberFormat="1" applyFont="1" applyFill="1" applyBorder="1" applyAlignment="1">
      <alignment vertical="center"/>
    </xf>
    <xf numFmtId="49" fontId="186" fillId="0" borderId="3" xfId="0" applyNumberFormat="1" applyFont="1" applyBorder="1" applyAlignment="1">
      <alignment vertical="center"/>
    </xf>
    <xf numFmtId="49" fontId="186" fillId="0" borderId="3" xfId="0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86" fillId="0" borderId="3" xfId="2" applyNumberFormat="1" applyFont="1" applyBorder="1" applyAlignment="1">
      <alignment horizontal="center" vertical="center"/>
    </xf>
    <xf numFmtId="3" fontId="186" fillId="0" borderId="3" xfId="2" applyNumberFormat="1" applyFont="1" applyFill="1" applyBorder="1" applyAlignment="1">
      <alignment horizontal="center" vertical="center"/>
    </xf>
    <xf numFmtId="4" fontId="186" fillId="0" borderId="3" xfId="2" applyNumberFormat="1" applyFont="1" applyFill="1" applyBorder="1" applyAlignment="1">
      <alignment horizontal="center" vertical="center"/>
    </xf>
    <xf numFmtId="0" fontId="186" fillId="0" borderId="0" xfId="0" applyFont="1" applyAlignment="1">
      <alignment horizontal="left"/>
    </xf>
    <xf numFmtId="49" fontId="186" fillId="0" borderId="41" xfId="0" applyNumberFormat="1" applyFont="1" applyBorder="1" applyAlignment="1"/>
    <xf numFmtId="0" fontId="186" fillId="0" borderId="0" xfId="0" applyFont="1"/>
    <xf numFmtId="49" fontId="186" fillId="0" borderId="12" xfId="0" applyNumberFormat="1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left" vertical="center" wrapText="1"/>
    </xf>
    <xf numFmtId="213" fontId="187" fillId="118" borderId="3" xfId="0" applyNumberFormat="1" applyFont="1" applyFill="1" applyBorder="1" applyAlignment="1">
      <alignment horizontal="center" vertical="center"/>
    </xf>
    <xf numFmtId="10" fontId="186" fillId="118" borderId="3" xfId="0" applyNumberFormat="1" applyFont="1" applyFill="1" applyBorder="1" applyAlignment="1">
      <alignment horizontal="left" vertical="center" wrapText="1"/>
    </xf>
    <xf numFmtId="4" fontId="186" fillId="118" borderId="3" xfId="0" applyNumberFormat="1" applyFont="1" applyFill="1" applyBorder="1" applyAlignment="1">
      <alignment horizontal="center" vertical="center"/>
    </xf>
    <xf numFmtId="4" fontId="187" fillId="118" borderId="3" xfId="0" applyNumberFormat="1" applyFont="1" applyFill="1" applyBorder="1" applyAlignment="1">
      <alignment horizontal="center" vertical="center"/>
    </xf>
    <xf numFmtId="10" fontId="187" fillId="118" borderId="3" xfId="0" applyNumberFormat="1" applyFont="1" applyFill="1" applyBorder="1" applyAlignment="1">
      <alignment horizontal="left" vertical="center" wrapText="1"/>
    </xf>
    <xf numFmtId="4" fontId="186" fillId="0" borderId="3" xfId="0" applyNumberFormat="1" applyFont="1" applyFill="1" applyBorder="1" applyAlignment="1">
      <alignment horizontal="center" vertical="center"/>
    </xf>
    <xf numFmtId="10" fontId="186" fillId="0" borderId="3" xfId="0" applyNumberFormat="1" applyFont="1" applyFill="1" applyBorder="1" applyAlignment="1">
      <alignment horizontal="left" vertical="center" wrapText="1"/>
    </xf>
    <xf numFmtId="4" fontId="187" fillId="0" borderId="3" xfId="0" applyNumberFormat="1" applyFont="1" applyFill="1" applyBorder="1" applyAlignment="1">
      <alignment horizontal="center" vertical="center"/>
    </xf>
    <xf numFmtId="10" fontId="187" fillId="0" borderId="3" xfId="0" applyNumberFormat="1" applyFont="1" applyFill="1" applyBorder="1" applyAlignment="1">
      <alignment vertical="center" wrapText="1"/>
    </xf>
    <xf numFmtId="10" fontId="176" fillId="0" borderId="3" xfId="0" applyNumberFormat="1" applyFont="1" applyFill="1" applyBorder="1" applyAlignment="1">
      <alignment horizontal="left" vertical="center" wrapText="1"/>
    </xf>
    <xf numFmtId="4" fontId="176" fillId="0" borderId="3" xfId="0" applyNumberFormat="1" applyFont="1" applyFill="1" applyBorder="1" applyAlignment="1">
      <alignment horizontal="center" vertical="center"/>
    </xf>
    <xf numFmtId="10" fontId="176" fillId="118" borderId="3" xfId="0" applyNumberFormat="1" applyFont="1" applyFill="1" applyBorder="1" applyAlignment="1">
      <alignment horizontal="left" vertical="center" wrapText="1"/>
    </xf>
    <xf numFmtId="4" fontId="188" fillId="118" borderId="3" xfId="0" applyNumberFormat="1" applyFont="1" applyFill="1" applyBorder="1" applyAlignment="1">
      <alignment horizontal="center" vertical="center"/>
    </xf>
    <xf numFmtId="4" fontId="176" fillId="118" borderId="3" xfId="0" applyNumberFormat="1" applyFont="1" applyFill="1" applyBorder="1" applyAlignment="1">
      <alignment horizontal="left" vertical="center" wrapText="1"/>
    </xf>
    <xf numFmtId="165" fontId="186" fillId="118" borderId="3" xfId="1662" applyFont="1" applyFill="1" applyBorder="1" applyAlignment="1">
      <alignment horizontal="left" vertical="center" wrapText="1"/>
    </xf>
    <xf numFmtId="3" fontId="2" fillId="118" borderId="3" xfId="0" applyNumberFormat="1" applyFont="1" applyFill="1" applyBorder="1" applyAlignment="1">
      <alignment horizontal="center" vertical="center"/>
    </xf>
    <xf numFmtId="3" fontId="186" fillId="118" borderId="3" xfId="0" applyNumberFormat="1" applyFont="1" applyFill="1" applyBorder="1" applyAlignment="1">
      <alignment horizontal="center" vertical="center"/>
    </xf>
    <xf numFmtId="3" fontId="187" fillId="118" borderId="3" xfId="0" applyNumberFormat="1" applyFont="1" applyFill="1" applyBorder="1" applyAlignment="1">
      <alignment horizontal="center" vertical="center"/>
    </xf>
    <xf numFmtId="0" fontId="186" fillId="118" borderId="3" xfId="0" applyFont="1" applyFill="1" applyBorder="1" applyAlignment="1">
      <alignment horizontal="center" vertical="center"/>
    </xf>
    <xf numFmtId="2" fontId="186" fillId="118" borderId="3" xfId="0" applyNumberFormat="1" applyFont="1" applyFill="1" applyBorder="1" applyAlignment="1">
      <alignment horizontal="center" vertical="center"/>
    </xf>
    <xf numFmtId="0" fontId="186" fillId="118" borderId="3" xfId="0" applyFont="1" applyFill="1" applyBorder="1" applyAlignment="1">
      <alignment horizontal="left" vertical="center" wrapText="1"/>
    </xf>
    <xf numFmtId="2" fontId="186" fillId="0" borderId="3" xfId="0" applyNumberFormat="1" applyFont="1" applyFill="1" applyBorder="1" applyAlignment="1">
      <alignment horizontal="center" vertical="center"/>
    </xf>
    <xf numFmtId="0" fontId="186" fillId="0" borderId="3" xfId="0" applyFont="1" applyFill="1" applyBorder="1" applyAlignment="1">
      <alignment horizontal="left" vertical="center" wrapText="1"/>
    </xf>
    <xf numFmtId="225" fontId="186" fillId="0" borderId="3" xfId="0" applyNumberFormat="1" applyFont="1" applyFill="1" applyBorder="1" applyAlignment="1">
      <alignment horizontal="center" vertical="center"/>
    </xf>
    <xf numFmtId="0" fontId="186" fillId="0" borderId="3" xfId="0" applyFont="1" applyBorder="1" applyAlignment="1">
      <alignment horizontal="left" vertical="center" wrapText="1"/>
    </xf>
    <xf numFmtId="3" fontId="186" fillId="0" borderId="3" xfId="0" applyNumberFormat="1" applyFont="1" applyFill="1" applyBorder="1" applyAlignment="1">
      <alignment horizontal="center" vertical="center"/>
    </xf>
    <xf numFmtId="0" fontId="186" fillId="0" borderId="3" xfId="0" applyFont="1" applyFill="1" applyBorder="1" applyAlignment="1">
      <alignment horizontal="center" vertical="center"/>
    </xf>
    <xf numFmtId="0" fontId="186" fillId="0" borderId="3" xfId="0" applyFont="1" applyFill="1" applyBorder="1" applyAlignment="1">
      <alignment horizontal="center" vertical="center" wrapText="1"/>
    </xf>
    <xf numFmtId="222" fontId="182" fillId="0" borderId="0" xfId="0" applyNumberFormat="1" applyFont="1" applyAlignment="1">
      <alignment horizontal="center"/>
    </xf>
    <xf numFmtId="0" fontId="190" fillId="0" borderId="0" xfId="0" applyFont="1" applyAlignment="1">
      <alignment horizontal="center"/>
    </xf>
    <xf numFmtId="222" fontId="190" fillId="0" borderId="0" xfId="0" applyNumberFormat="1" applyFont="1" applyAlignment="1">
      <alignment horizontal="center"/>
    </xf>
    <xf numFmtId="4" fontId="190" fillId="0" borderId="0" xfId="0" applyNumberFormat="1" applyFont="1" applyAlignment="1">
      <alignment horizontal="center"/>
    </xf>
    <xf numFmtId="4" fontId="191" fillId="0" borderId="0" xfId="0" applyNumberFormat="1" applyFont="1"/>
    <xf numFmtId="0" fontId="18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Fill="1" applyBorder="1"/>
    <xf numFmtId="0" fontId="2" fillId="0" borderId="0" xfId="0" applyFont="1" applyBorder="1" applyAlignment="1">
      <alignment wrapText="1"/>
    </xf>
    <xf numFmtId="0" fontId="18" fillId="0" borderId="0" xfId="0" applyFont="1" applyAlignment="1">
      <alignment vertical="center"/>
    </xf>
    <xf numFmtId="0" fontId="2" fillId="0" borderId="0" xfId="1182" applyFont="1"/>
    <xf numFmtId="0" fontId="13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118" borderId="3" xfId="0" applyFont="1" applyFill="1" applyBorder="1" applyAlignment="1">
      <alignment horizontal="left" vertical="center" wrapText="1"/>
    </xf>
    <xf numFmtId="3" fontId="2" fillId="118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186" fillId="0" borderId="0" xfId="0" applyNumberFormat="1" applyFont="1" applyFill="1" applyBorder="1" applyAlignment="1">
      <alignment vertical="center"/>
    </xf>
    <xf numFmtId="0" fontId="186" fillId="0" borderId="0" xfId="0" applyFont="1" applyFill="1" applyBorder="1" applyAlignment="1">
      <alignment horizontal="justify" vertical="center" wrapText="1"/>
    </xf>
    <xf numFmtId="0" fontId="186" fillId="0" borderId="0" xfId="0" applyFont="1" applyFill="1" applyBorder="1" applyAlignment="1">
      <alignment vertical="center"/>
    </xf>
    <xf numFmtId="0" fontId="186" fillId="0" borderId="0" xfId="2" applyFont="1" applyFill="1" applyBorder="1" applyAlignment="1">
      <alignment horizontal="center" vertical="center"/>
    </xf>
    <xf numFmtId="0" fontId="186" fillId="0" borderId="0" xfId="0" applyFont="1" applyFill="1" applyBorder="1" applyAlignment="1">
      <alignment horizontal="center" vertical="center" wrapText="1"/>
    </xf>
    <xf numFmtId="0" fontId="2" fillId="0" borderId="0" xfId="1182" applyFont="1" applyFill="1"/>
    <xf numFmtId="0" fontId="2" fillId="0" borderId="0" xfId="1182" applyFont="1" applyAlignment="1">
      <alignment horizontal="left"/>
    </xf>
    <xf numFmtId="0" fontId="2" fillId="0" borderId="0" xfId="1182" applyFont="1" applyBorder="1" applyAlignment="1"/>
    <xf numFmtId="0" fontId="2" fillId="0" borderId="0" xfId="1182" applyFont="1" applyBorder="1"/>
    <xf numFmtId="0" fontId="2" fillId="0" borderId="0" xfId="1182" applyFont="1" applyAlignment="1">
      <alignment horizontal="left" wrapText="1"/>
    </xf>
    <xf numFmtId="49" fontId="2" fillId="0" borderId="21" xfId="1202" applyNumberFormat="1" applyFont="1" applyFill="1" applyBorder="1" applyAlignment="1" applyProtection="1">
      <alignment horizontal="left" vertical="center" wrapText="1"/>
    </xf>
    <xf numFmtId="49" fontId="2" fillId="0" borderId="0" xfId="1182" applyNumberFormat="1" applyFont="1" applyBorder="1" applyAlignment="1"/>
    <xf numFmtId="0" fontId="2" fillId="0" borderId="0" xfId="1182" applyFont="1" applyBorder="1" applyAlignment="1">
      <alignment horizontal="left"/>
    </xf>
    <xf numFmtId="0" fontId="2" fillId="0" borderId="0" xfId="1182" applyFont="1" applyBorder="1" applyAlignment="1">
      <alignment horizontal="center"/>
    </xf>
    <xf numFmtId="0" fontId="2" fillId="0" borderId="3" xfId="1182" applyFont="1" applyBorder="1" applyAlignment="1">
      <alignment horizontal="center" vertical="center" wrapText="1"/>
    </xf>
    <xf numFmtId="0" fontId="2" fillId="0" borderId="3" xfId="1182" applyFont="1" applyBorder="1" applyAlignment="1">
      <alignment horizontal="center" vertical="center"/>
    </xf>
    <xf numFmtId="49" fontId="2" fillId="0" borderId="3" xfId="1182" applyNumberFormat="1" applyFont="1" applyBorder="1" applyAlignment="1">
      <alignment horizontal="center" vertical="center"/>
    </xf>
    <xf numFmtId="0" fontId="2" fillId="0" borderId="3" xfId="1182" applyFont="1" applyBorder="1" applyAlignment="1">
      <alignment horizontal="justify" vertical="center" wrapText="1"/>
    </xf>
    <xf numFmtId="4" fontId="2" fillId="0" borderId="0" xfId="1182" applyNumberFormat="1" applyFont="1"/>
    <xf numFmtId="4" fontId="2" fillId="118" borderId="3" xfId="1182" applyNumberFormat="1" applyFont="1" applyFill="1" applyBorder="1" applyAlignment="1">
      <alignment horizontal="center" vertical="center"/>
    </xf>
    <xf numFmtId="4" fontId="2" fillId="0" borderId="3" xfId="1182" applyNumberFormat="1" applyFont="1" applyBorder="1" applyAlignment="1">
      <alignment horizontal="center" vertical="center"/>
    </xf>
    <xf numFmtId="0" fontId="2" fillId="0" borderId="3" xfId="1182" applyFont="1" applyBorder="1" applyAlignment="1">
      <alignment horizontal="left" vertical="center" wrapText="1"/>
    </xf>
    <xf numFmtId="0" fontId="2" fillId="0" borderId="3" xfId="1182" applyFont="1" applyBorder="1" applyAlignment="1">
      <alignment horizontal="justify" vertical="top" wrapText="1"/>
    </xf>
    <xf numFmtId="0" fontId="2" fillId="0" borderId="3" xfId="1182" applyFont="1" applyFill="1" applyBorder="1" applyAlignment="1">
      <alignment horizontal="justify" vertical="center" wrapText="1"/>
    </xf>
    <xf numFmtId="0" fontId="2" fillId="0" borderId="3" xfId="1243" applyFont="1" applyFill="1" applyBorder="1" applyAlignment="1" applyProtection="1">
      <alignment horizontal="left" vertical="center" wrapText="1"/>
    </xf>
    <xf numFmtId="0" fontId="2" fillId="0" borderId="3" xfId="1243" applyFont="1" applyFill="1" applyBorder="1" applyAlignment="1" applyProtection="1">
      <alignment horizontal="left" vertical="center" wrapText="1" indent="1"/>
    </xf>
    <xf numFmtId="3" fontId="2" fillId="0" borderId="3" xfId="1243" applyNumberFormat="1" applyFont="1" applyFill="1" applyBorder="1" applyAlignment="1" applyProtection="1">
      <alignment horizontal="left" vertical="center" wrapText="1" indent="1"/>
    </xf>
    <xf numFmtId="0" fontId="2" fillId="0" borderId="2" xfId="1243" applyFont="1" applyFill="1" applyBorder="1" applyAlignment="1" applyProtection="1">
      <alignment horizontal="left" vertical="top" wrapText="1"/>
    </xf>
    <xf numFmtId="0" fontId="2" fillId="0" borderId="3" xfId="1108" applyFont="1" applyFill="1" applyBorder="1" applyAlignment="1" applyProtection="1">
      <alignment horizontal="left" vertical="center" wrapText="1"/>
    </xf>
    <xf numFmtId="4" fontId="2" fillId="0" borderId="3" xfId="1182" applyNumberFormat="1" applyFont="1" applyFill="1" applyBorder="1" applyAlignment="1">
      <alignment horizontal="center" vertical="center"/>
    </xf>
    <xf numFmtId="3" fontId="2" fillId="0" borderId="3" xfId="1182" applyNumberFormat="1" applyFont="1" applyFill="1" applyBorder="1" applyAlignment="1">
      <alignment horizontal="center" vertical="center"/>
    </xf>
    <xf numFmtId="0" fontId="2" fillId="0" borderId="0" xfId="1182" applyFont="1" applyFill="1" applyAlignment="1">
      <alignment vertical="center"/>
    </xf>
    <xf numFmtId="0" fontId="2" fillId="0" borderId="0" xfId="1182" applyFont="1" applyFill="1" applyBorder="1"/>
    <xf numFmtId="0" fontId="2" fillId="0" borderId="3" xfId="1182" applyFont="1" applyFill="1" applyBorder="1" applyAlignment="1">
      <alignment horizontal="center" vertical="center"/>
    </xf>
    <xf numFmtId="4" fontId="2" fillId="0" borderId="0" xfId="1182" applyNumberFormat="1" applyFont="1" applyFill="1" applyBorder="1" applyAlignment="1">
      <alignment horizontal="center" vertical="center"/>
    </xf>
    <xf numFmtId="4" fontId="2" fillId="0" borderId="0" xfId="1182" applyNumberFormat="1" applyFont="1" applyBorder="1"/>
    <xf numFmtId="4" fontId="2" fillId="0" borderId="0" xfId="1182" applyNumberFormat="1" applyFont="1" applyFill="1"/>
    <xf numFmtId="9" fontId="2" fillId="0" borderId="2" xfId="1182" applyNumberFormat="1" applyFont="1" applyBorder="1" applyAlignment="1">
      <alignment horizontal="center" vertical="center"/>
    </xf>
    <xf numFmtId="2" fontId="2" fillId="0" borderId="0" xfId="1182" applyNumberFormat="1" applyFont="1" applyFill="1" applyBorder="1" applyAlignment="1">
      <alignment horizontal="center" vertical="center"/>
    </xf>
    <xf numFmtId="0" fontId="2" fillId="0" borderId="42" xfId="1182" applyFont="1" applyFill="1" applyBorder="1" applyAlignment="1">
      <alignment horizontal="center" vertical="center"/>
    </xf>
    <xf numFmtId="0" fontId="2" fillId="0" borderId="3" xfId="1182" applyFont="1" applyBorder="1" applyAlignment="1">
      <alignment vertical="center" wrapText="1"/>
    </xf>
    <xf numFmtId="0" fontId="2" fillId="0" borderId="42" xfId="1182" applyFont="1" applyBorder="1" applyAlignment="1">
      <alignment horizontal="center" vertical="center"/>
    </xf>
    <xf numFmtId="0" fontId="2" fillId="0" borderId="4" xfId="1182" applyFont="1" applyBorder="1" applyAlignment="1">
      <alignment horizontal="center" vertical="center"/>
    </xf>
    <xf numFmtId="0" fontId="2" fillId="118" borderId="0" xfId="1182" applyFont="1" applyFill="1"/>
    <xf numFmtId="0" fontId="2" fillId="118" borderId="0" xfId="1182" applyFont="1" applyFill="1" applyBorder="1" applyAlignment="1">
      <alignment wrapText="1"/>
    </xf>
    <xf numFmtId="0" fontId="192" fillId="118" borderId="0" xfId="1182" applyFont="1" applyFill="1"/>
    <xf numFmtId="0" fontId="2" fillId="0" borderId="0" xfId="3644" applyFont="1" applyFill="1" applyAlignment="1">
      <alignment wrapText="1"/>
    </xf>
    <xf numFmtId="0" fontId="2" fillId="118" borderId="0" xfId="3644" applyFont="1" applyFill="1" applyAlignment="1">
      <alignment wrapText="1"/>
    </xf>
    <xf numFmtId="0" fontId="2" fillId="0" borderId="0" xfId="1182" applyFont="1" applyFill="1" applyAlignment="1">
      <alignment wrapText="1"/>
    </xf>
    <xf numFmtId="0" fontId="192" fillId="0" borderId="0" xfId="1182" applyFont="1" applyFill="1"/>
    <xf numFmtId="0" fontId="2" fillId="118" borderId="0" xfId="1182" applyFont="1" applyFill="1" applyAlignment="1">
      <alignment wrapText="1"/>
    </xf>
    <xf numFmtId="0" fontId="18" fillId="0" borderId="0" xfId="1182" applyFont="1" applyFill="1"/>
    <xf numFmtId="0" fontId="18" fillId="0" borderId="0" xfId="1182" applyFont="1"/>
    <xf numFmtId="0" fontId="137" fillId="0" borderId="0" xfId="1182" applyFont="1" applyFill="1"/>
    <xf numFmtId="0" fontId="2" fillId="0" borderId="0" xfId="1182" applyFont="1" applyFill="1" applyAlignment="1">
      <alignment horizontal="left"/>
    </xf>
    <xf numFmtId="0" fontId="2" fillId="0" borderId="41" xfId="1182" applyFont="1" applyFill="1" applyBorder="1" applyAlignment="1"/>
    <xf numFmtId="0" fontId="2" fillId="0" borderId="42" xfId="1182" applyFont="1" applyFill="1" applyBorder="1" applyAlignment="1">
      <alignment horizontal="center" vertical="center"/>
    </xf>
    <xf numFmtId="0" fontId="2" fillId="0" borderId="3" xfId="1182" applyFont="1" applyFill="1" applyBorder="1" applyAlignment="1">
      <alignment horizontal="center" vertical="center" wrapText="1"/>
    </xf>
    <xf numFmtId="0" fontId="2" fillId="0" borderId="3" xfId="1182" applyFont="1" applyFill="1" applyBorder="1" applyAlignment="1">
      <alignment vertical="center" wrapText="1"/>
    </xf>
    <xf numFmtId="49" fontId="2" fillId="0" borderId="3" xfId="1182" applyNumberFormat="1" applyFont="1" applyFill="1" applyBorder="1" applyAlignment="1">
      <alignment horizontal="center" vertical="center"/>
    </xf>
    <xf numFmtId="4" fontId="2" fillId="0" borderId="42" xfId="1182" applyNumberFormat="1" applyFont="1" applyFill="1" applyBorder="1" applyAlignment="1">
      <alignment vertical="center"/>
    </xf>
    <xf numFmtId="4" fontId="2" fillId="0" borderId="3" xfId="1182" applyNumberFormat="1" applyFont="1" applyFill="1" applyBorder="1" applyAlignment="1">
      <alignment vertical="center" wrapText="1"/>
    </xf>
    <xf numFmtId="0" fontId="18" fillId="0" borderId="3" xfId="1182" applyFont="1" applyFill="1" applyBorder="1" applyAlignment="1">
      <alignment vertical="center" wrapText="1"/>
    </xf>
    <xf numFmtId="4" fontId="193" fillId="0" borderId="42" xfId="1182" applyNumberFormat="1" applyFont="1" applyFill="1" applyBorder="1" applyAlignment="1">
      <alignment vertical="center"/>
    </xf>
    <xf numFmtId="0" fontId="194" fillId="0" borderId="3" xfId="1182" applyFont="1" applyFill="1" applyBorder="1" applyAlignment="1">
      <alignment vertical="center" wrapText="1"/>
    </xf>
    <xf numFmtId="0" fontId="137" fillId="0" borderId="3" xfId="1182" applyFont="1" applyFill="1" applyBorder="1" applyAlignment="1">
      <alignment vertical="center" wrapText="1"/>
    </xf>
    <xf numFmtId="4" fontId="18" fillId="0" borderId="42" xfId="1182" applyNumberFormat="1" applyFont="1" applyFill="1" applyBorder="1" applyAlignment="1">
      <alignment vertical="center"/>
    </xf>
    <xf numFmtId="4" fontId="2" fillId="0" borderId="42" xfId="1182" applyNumberFormat="1" applyFont="1" applyFill="1" applyBorder="1" applyAlignment="1">
      <alignment horizontal="right" vertical="center"/>
    </xf>
    <xf numFmtId="165" fontId="2" fillId="0" borderId="42" xfId="3600" applyFont="1" applyFill="1" applyBorder="1" applyAlignment="1">
      <alignment vertical="center"/>
    </xf>
    <xf numFmtId="3" fontId="2" fillId="0" borderId="42" xfId="1182" applyNumberFormat="1" applyFont="1" applyFill="1" applyBorder="1" applyAlignment="1">
      <alignment horizontal="center" vertical="center"/>
    </xf>
    <xf numFmtId="3" fontId="2" fillId="0" borderId="42" xfId="1182" applyNumberFormat="1" applyFont="1" applyFill="1" applyBorder="1" applyAlignment="1">
      <alignment horizontal="center" vertical="center" wrapText="1"/>
    </xf>
    <xf numFmtId="3" fontId="2" fillId="118" borderId="3" xfId="1182" applyNumberFormat="1" applyFont="1" applyFill="1" applyBorder="1" applyAlignment="1">
      <alignment horizontal="center" vertical="center"/>
    </xf>
    <xf numFmtId="3" fontId="2" fillId="0" borderId="3" xfId="1182" applyNumberFormat="1" applyFont="1" applyBorder="1" applyAlignment="1">
      <alignment horizontal="center" vertical="center"/>
    </xf>
    <xf numFmtId="3" fontId="2" fillId="0" borderId="4" xfId="1182" applyNumberFormat="1" applyFont="1" applyBorder="1" applyAlignment="1">
      <alignment horizontal="center" vertical="center"/>
    </xf>
    <xf numFmtId="0" fontId="196" fillId="0" borderId="0" xfId="0" applyFont="1"/>
    <xf numFmtId="0" fontId="2" fillId="0" borderId="2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9" fontId="2" fillId="118" borderId="3" xfId="0" applyNumberFormat="1" applyFont="1" applyFill="1" applyBorder="1" applyAlignment="1">
      <alignment horizontal="center" vertical="center"/>
    </xf>
    <xf numFmtId="0" fontId="2" fillId="118" borderId="3" xfId="0" applyFont="1" applyFill="1" applyBorder="1" applyAlignment="1">
      <alignment vertical="center" wrapText="1"/>
    </xf>
    <xf numFmtId="0" fontId="2" fillId="118" borderId="3" xfId="0" applyFont="1" applyFill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196" fillId="0" borderId="3" xfId="0" applyFont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118" borderId="3" xfId="1568" applyNumberFormat="1" applyFont="1" applyFill="1" applyBorder="1" applyAlignment="1">
      <alignment horizontal="center" vertical="center" wrapText="1"/>
    </xf>
    <xf numFmtId="3" fontId="2" fillId="0" borderId="3" xfId="1568" applyNumberFormat="1" applyFont="1" applyFill="1" applyBorder="1" applyAlignment="1">
      <alignment horizontal="center" vertical="center" wrapText="1"/>
    </xf>
    <xf numFmtId="10" fontId="186" fillId="0" borderId="3" xfId="2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0" fontId="137" fillId="0" borderId="0" xfId="0" applyFont="1" applyFill="1"/>
    <xf numFmtId="0" fontId="175" fillId="0" borderId="0" xfId="0" applyFont="1" applyFill="1" applyAlignment="1">
      <alignment horizontal="center"/>
    </xf>
    <xf numFmtId="0" fontId="175" fillId="0" borderId="0" xfId="0" applyFont="1" applyBorder="1" applyAlignment="1">
      <alignment horizontal="center"/>
    </xf>
    <xf numFmtId="222" fontId="175" fillId="0" borderId="0" xfId="0" applyNumberFormat="1" applyFont="1" applyFill="1" applyAlignment="1">
      <alignment horizontal="center"/>
    </xf>
    <xf numFmtId="0" fontId="197" fillId="0" borderId="0" xfId="0" applyFont="1" applyFill="1" applyAlignment="1">
      <alignment horizontal="center"/>
    </xf>
    <xf numFmtId="0" fontId="197" fillId="0" borderId="0" xfId="0" applyFont="1" applyAlignment="1">
      <alignment horizontal="center"/>
    </xf>
    <xf numFmtId="222" fontId="197" fillId="0" borderId="0" xfId="0" applyNumberFormat="1" applyFont="1" applyFill="1" applyAlignment="1">
      <alignment horizontal="center"/>
    </xf>
    <xf numFmtId="4" fontId="197" fillId="0" borderId="0" xfId="0" applyNumberFormat="1" applyFont="1" applyFill="1" applyAlignment="1">
      <alignment horizontal="center"/>
    </xf>
    <xf numFmtId="4" fontId="198" fillId="0" borderId="0" xfId="0" applyNumberFormat="1" applyFont="1"/>
    <xf numFmtId="0" fontId="2" fillId="0" borderId="3" xfId="0" applyFont="1" applyFill="1" applyBorder="1" applyAlignment="1">
      <alignment horizontal="center"/>
    </xf>
    <xf numFmtId="0" fontId="137" fillId="0" borderId="0" xfId="0" applyFont="1" applyBorder="1" applyAlignment="1">
      <alignment vertical="center" wrapText="1"/>
    </xf>
    <xf numFmtId="4" fontId="137" fillId="0" borderId="0" xfId="0" applyNumberFormat="1" applyFont="1" applyFill="1" applyBorder="1"/>
    <xf numFmtId="4" fontId="2" fillId="0" borderId="0" xfId="0" applyNumberFormat="1" applyFont="1" applyFill="1"/>
    <xf numFmtId="4" fontId="137" fillId="0" borderId="0" xfId="0" applyNumberFormat="1" applyFont="1" applyFill="1"/>
    <xf numFmtId="49" fontId="2" fillId="0" borderId="44" xfId="1182" applyNumberFormat="1" applyFont="1" applyFill="1" applyBorder="1" applyAlignment="1">
      <alignment horizontal="center" vertical="center"/>
    </xf>
    <xf numFmtId="3" fontId="2" fillId="118" borderId="3" xfId="1182" applyNumberFormat="1" applyFont="1" applyFill="1" applyBorder="1" applyAlignment="1">
      <alignment horizontal="center" vertical="center" wrapText="1"/>
    </xf>
    <xf numFmtId="0" fontId="186" fillId="0" borderId="3" xfId="0" applyFont="1" applyBorder="1" applyAlignment="1">
      <alignment horizontal="center" vertical="center"/>
    </xf>
    <xf numFmtId="0" fontId="2" fillId="118" borderId="3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/>
    </xf>
    <xf numFmtId="3" fontId="2" fillId="0" borderId="3" xfId="3600" applyNumberFormat="1" applyFont="1" applyFill="1" applyBorder="1" applyAlignment="1" applyProtection="1">
      <alignment horizontal="center" vertical="center"/>
      <protection locked="0"/>
    </xf>
    <xf numFmtId="3" fontId="2" fillId="0" borderId="3" xfId="3600" applyNumberFormat="1" applyFont="1" applyFill="1" applyBorder="1" applyAlignment="1">
      <alignment horizontal="center" vertical="center"/>
    </xf>
    <xf numFmtId="0" fontId="18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89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2" fillId="0" borderId="0" xfId="0" applyFont="1" applyAlignment="1">
      <alignment horizontal="center" vertical="center"/>
    </xf>
    <xf numFmtId="0" fontId="2" fillId="0" borderId="45" xfId="1182" applyFont="1" applyFill="1" applyBorder="1" applyAlignment="1">
      <alignment horizontal="center" vertical="center" wrapText="1"/>
    </xf>
    <xf numFmtId="0" fontId="2" fillId="118" borderId="0" xfId="3644" applyFont="1" applyFill="1" applyAlignment="1">
      <alignment horizontal="left" wrapText="1"/>
    </xf>
    <xf numFmtId="0" fontId="2" fillId="0" borderId="0" xfId="1182" applyFont="1" applyFill="1" applyAlignment="1">
      <alignment horizontal="left" wrapText="1"/>
    </xf>
    <xf numFmtId="0" fontId="2" fillId="118" borderId="0" xfId="1182" applyFont="1" applyFill="1" applyAlignment="1">
      <alignment horizontal="left" wrapText="1"/>
    </xf>
    <xf numFmtId="3" fontId="2" fillId="0" borderId="2" xfId="1182" applyNumberFormat="1" applyFont="1" applyFill="1" applyBorder="1" applyAlignment="1">
      <alignment horizontal="center" vertical="center"/>
    </xf>
    <xf numFmtId="3" fontId="2" fillId="0" borderId="44" xfId="1182" applyNumberFormat="1" applyFont="1" applyFill="1" applyBorder="1" applyAlignment="1">
      <alignment horizontal="center" vertical="center"/>
    </xf>
    <xf numFmtId="3" fontId="2" fillId="0" borderId="4" xfId="1182" applyNumberFormat="1" applyFont="1" applyFill="1" applyBorder="1" applyAlignment="1">
      <alignment horizontal="center" vertical="center"/>
    </xf>
    <xf numFmtId="0" fontId="182" fillId="0" borderId="0" xfId="1182" applyFont="1" applyAlignment="1">
      <alignment horizontal="center"/>
    </xf>
    <xf numFmtId="0" fontId="2" fillId="0" borderId="3" xfId="1182" applyFont="1" applyBorder="1" applyAlignment="1">
      <alignment horizontal="center" vertical="center" wrapText="1"/>
    </xf>
    <xf numFmtId="0" fontId="2" fillId="0" borderId="3" xfId="1182" applyFont="1" applyBorder="1" applyAlignment="1">
      <alignment horizontal="center" vertical="center"/>
    </xf>
    <xf numFmtId="0" fontId="2" fillId="0" borderId="2" xfId="1182" applyFont="1" applyBorder="1" applyAlignment="1">
      <alignment horizontal="center" vertical="center"/>
    </xf>
    <xf numFmtId="0" fontId="2" fillId="0" borderId="4" xfId="1182" applyFont="1" applyBorder="1" applyAlignment="1">
      <alignment horizontal="center" vertical="center"/>
    </xf>
    <xf numFmtId="0" fontId="2" fillId="0" borderId="42" xfId="1182" applyFont="1" applyBorder="1" applyAlignment="1">
      <alignment horizontal="center" vertical="center"/>
    </xf>
    <xf numFmtId="0" fontId="2" fillId="0" borderId="43" xfId="1182" applyFont="1" applyBorder="1" applyAlignment="1">
      <alignment horizontal="center" vertical="center"/>
    </xf>
    <xf numFmtId="0" fontId="189" fillId="0" borderId="0" xfId="1182" applyFont="1" applyFill="1" applyAlignment="1">
      <alignment horizontal="justify" wrapText="1"/>
    </xf>
    <xf numFmtId="0" fontId="2" fillId="0" borderId="0" xfId="1182" applyFont="1" applyFill="1" applyAlignment="1">
      <alignment horizontal="justify" wrapText="1"/>
    </xf>
    <xf numFmtId="0" fontId="182" fillId="0" borderId="0" xfId="1182" applyFont="1" applyFill="1" applyAlignment="1">
      <alignment horizontal="center"/>
    </xf>
    <xf numFmtId="49" fontId="2" fillId="0" borderId="41" xfId="1182" applyNumberFormat="1" applyFont="1" applyFill="1" applyBorder="1" applyAlignment="1">
      <alignment horizontal="left"/>
    </xf>
    <xf numFmtId="49" fontId="2" fillId="0" borderId="12" xfId="1182" applyNumberFormat="1" applyFont="1" applyFill="1" applyBorder="1" applyAlignment="1">
      <alignment horizontal="left"/>
    </xf>
    <xf numFmtId="0" fontId="2" fillId="0" borderId="2" xfId="1182" applyFont="1" applyFill="1" applyBorder="1" applyAlignment="1">
      <alignment horizontal="center" vertical="center" wrapText="1"/>
    </xf>
    <xf numFmtId="0" fontId="2" fillId="0" borderId="4" xfId="1182" applyFont="1" applyFill="1" applyBorder="1" applyAlignment="1">
      <alignment horizontal="center" vertical="center" wrapText="1"/>
    </xf>
    <xf numFmtId="0" fontId="2" fillId="0" borderId="42" xfId="1182" applyFont="1" applyFill="1" applyBorder="1" applyAlignment="1">
      <alignment horizontal="center" vertical="center"/>
    </xf>
    <xf numFmtId="0" fontId="2" fillId="0" borderId="12" xfId="1182" applyFont="1" applyFill="1" applyBorder="1" applyAlignment="1">
      <alignment horizontal="center" vertical="center"/>
    </xf>
    <xf numFmtId="0" fontId="2" fillId="0" borderId="3" xfId="1182" applyFont="1" applyFill="1" applyBorder="1" applyAlignment="1">
      <alignment horizontal="center" vertical="center" wrapText="1"/>
    </xf>
    <xf numFmtId="4" fontId="2" fillId="0" borderId="2" xfId="1182" applyNumberFormat="1" applyFont="1" applyFill="1" applyBorder="1" applyAlignment="1">
      <alignment horizontal="center" vertical="center" wrapText="1"/>
    </xf>
    <xf numFmtId="4" fontId="2" fillId="0" borderId="44" xfId="1182" applyNumberFormat="1" applyFont="1" applyFill="1" applyBorder="1" applyAlignment="1">
      <alignment horizontal="center" vertical="center" wrapText="1"/>
    </xf>
    <xf numFmtId="4" fontId="2" fillId="0" borderId="4" xfId="1182" applyNumberFormat="1" applyFont="1" applyFill="1" applyBorder="1" applyAlignment="1">
      <alignment horizontal="center" vertical="center" wrapText="1"/>
    </xf>
    <xf numFmtId="3" fontId="2" fillId="0" borderId="2" xfId="1182" applyNumberFormat="1" applyFont="1" applyFill="1" applyBorder="1" applyAlignment="1">
      <alignment horizontal="center" vertical="center" wrapText="1"/>
    </xf>
    <xf numFmtId="0" fontId="195" fillId="0" borderId="0" xfId="0" applyFont="1" applyAlignment="1">
      <alignment horizontal="center"/>
    </xf>
    <xf numFmtId="3" fontId="2" fillId="118" borderId="2" xfId="0" applyNumberFormat="1" applyFont="1" applyFill="1" applyBorder="1" applyAlignment="1">
      <alignment horizontal="center" vertical="center"/>
    </xf>
    <xf numFmtId="3" fontId="2" fillId="118" borderId="44" xfId="0" applyNumberFormat="1" applyFont="1" applyFill="1" applyBorder="1" applyAlignment="1">
      <alignment horizontal="center" vertical="center"/>
    </xf>
    <xf numFmtId="3" fontId="2" fillId="118" borderId="4" xfId="0" applyNumberFormat="1" applyFont="1" applyFill="1" applyBorder="1" applyAlignment="1">
      <alignment horizontal="center" vertical="center"/>
    </xf>
  </cellXfs>
  <cellStyles count="3645">
    <cellStyle name=" 1" xfId="3"/>
    <cellStyle name=" 1 2" xfId="4"/>
    <cellStyle name=" 1_Stage1" xfId="5"/>
    <cellStyle name="%" xfId="6"/>
    <cellStyle name="%_Inputs" xfId="7"/>
    <cellStyle name="%_Inputs (const)" xfId="8"/>
    <cellStyle name="%_Inputs Co" xfId="9"/>
    <cellStyle name="?" xfId="10"/>
    <cellStyle name="]_x000d__x000a_Zoomed=1_x000d__x000a_Row=0_x000d__x000a_Column=0_x000d__x000a_Height=0_x000d__x000a_Width=0_x000d__x000a_FontName=FoxFont_x000d__x000a_FontStyle=0_x000d__x000a_FontSize=9_x000d__x000a_PrtFontName=FoxPrin" xfId="11"/>
    <cellStyle name="_ BS London " xfId="12"/>
    <cellStyle name="_ PL London" xfId="13"/>
    <cellStyle name="_~8865067" xfId="14"/>
    <cellStyle name="_02_ф2_06" xfId="15"/>
    <cellStyle name="_07_Трансформация" xfId="16"/>
    <cellStyle name="_1. Приложение_1.11_корр'" xfId="1799"/>
    <cellStyle name="_1.30 в МРСК и РЭК - 28.04.09" xfId="17"/>
    <cellStyle name="_2005_БЮДЖЕТ В4 ==11.11.==  КР Дороги, Мосты" xfId="18"/>
    <cellStyle name="_2006_06_28_MGRES_inventories_request" xfId="19"/>
    <cellStyle name="_24 Свод" xfId="20"/>
    <cellStyle name="_27 Свод" xfId="21"/>
    <cellStyle name="_AR_07" xfId="22"/>
    <cellStyle name="_AR_AGC_IFRS_2006_for FBK" xfId="23"/>
    <cellStyle name="_ChE London-NEW!" xfId="24"/>
    <cellStyle name="_Cons_2006_CFS_Notes_ТГК-2" xfId="25"/>
    <cellStyle name="_Model_RAB Мой" xfId="26"/>
    <cellStyle name="_Model_RAB Мой_PR.PROG.WARM.NOTCOMBI.2012.2.16_v1.4(04.04.11) " xfId="27"/>
    <cellStyle name="_Model_RAB Мой_Книга2_PR.PROG.WARM.NOTCOMBI.2012.2.16_v1.4(04.04.11) " xfId="28"/>
    <cellStyle name="_Model_RAB_MRSK_svod" xfId="29"/>
    <cellStyle name="_Model_RAB_MRSK_svod_PR.PROG.WARM.NOTCOMBI.2012.2.16_v1.4(04.04.11) " xfId="30"/>
    <cellStyle name="_Model_RAB_MRSK_svod_Книга2_PR.PROG.WARM.NOTCOMBI.2012.2.16_v1.4(04.04.11) " xfId="31"/>
    <cellStyle name="_Note 23_cost 9m06" xfId="32"/>
    <cellStyle name="_Other exp 25-27_1 manual" xfId="33"/>
    <cellStyle name="_pack_12mes_2007_308_0090041207_NEW" xfId="34"/>
    <cellStyle name="_pack_6mes_2007_308_ТГК-2_0090040607" xfId="35"/>
    <cellStyle name="_pack_6mes_2007_308_ТГК-2_0090040607_ВРЕМЕННЫЙ" xfId="36"/>
    <cellStyle name="_pack_new_2006_089_GusinoozGRES_3569011205" xfId="37"/>
    <cellStyle name="_RJE10_Calculation" xfId="38"/>
    <cellStyle name="_RP-2000" xfId="39"/>
    <cellStyle name="_SZNP - Eqiuty Roll" xfId="40"/>
    <cellStyle name="_SZNP - rasshifrovki-002000-333" xfId="41"/>
    <cellStyle name="_SZNP - TRS-092000" xfId="42"/>
    <cellStyle name="_TSET.NET.2010.варианты расчета_min_max_ГК_03.09.09 RAB" xfId="1800"/>
    <cellStyle name="_АГ" xfId="43"/>
    <cellStyle name="_АГ_Xl0000015" xfId="1801"/>
    <cellStyle name="_АГ_Расшифровка к ф.6 БП на 2009год" xfId="1802"/>
    <cellStyle name="_Актанышское ХПП_расчеты" xfId="44"/>
    <cellStyle name="_Альбом  от 25.08.06 недействующая редакция" xfId="1803"/>
    <cellStyle name="_Альбом бюджетных форм   от 23.08.05" xfId="1804"/>
    <cellStyle name="_Альбом бюджетных форм   от 25.08.05" xfId="1805"/>
    <cellStyle name="_Альбом бюджетных форм от 18.07.06" xfId="1806"/>
    <cellStyle name="_Анализ КТП_регионы" xfId="45"/>
    <cellStyle name="_АРМ_БП_РСК_V6.1.unprotec" xfId="1807"/>
    <cellStyle name="_Бюджетные формы.Расходы v.3.1" xfId="1808"/>
    <cellStyle name="_Вводы" xfId="46"/>
    <cellStyle name="_Вводы 2008-2012 Колэнерго" xfId="1809"/>
    <cellStyle name="_ВО ОП ТЭС-ОТ- 2007" xfId="1810"/>
    <cellStyle name="_ВФ ОАО ТЭС-ОТ- 2009" xfId="1811"/>
    <cellStyle name="_выручка по присоединениям2" xfId="47"/>
    <cellStyle name="_деп упр собств" xfId="48"/>
    <cellStyle name="_деп экспл и рем" xfId="49"/>
    <cellStyle name="_Дефицит Выручки-2010" xfId="50"/>
    <cellStyle name="_ДЗ_КЗ_31.12.2008" xfId="51"/>
    <cellStyle name="_ДИТ" xfId="52"/>
    <cellStyle name="_ДИТ_1 кв_2010_ИА_новая форма" xfId="53"/>
    <cellStyle name="_Договор аренды ЯЭ с разбивкой" xfId="1812"/>
    <cellStyle name="_Запрос 25.3_9 мес 2006" xfId="54"/>
    <cellStyle name="_Затратный СШГЭС  14 11 2004" xfId="55"/>
    <cellStyle name="_Заявка на 2010-2012 в РЭК без РАБа" xfId="56"/>
    <cellStyle name="_инвест" xfId="1813"/>
    <cellStyle name="_Инвест ТЗ" xfId="1814"/>
    <cellStyle name="_Инвест ТЗ АВТОМАТИЗАЦИЯ  1.06.06   Ф" xfId="1815"/>
    <cellStyle name="_Инвест ТЗ АВТОМАТИЗАЦИЯ  31.05.06   Ф нов" xfId="1816"/>
    <cellStyle name="_Индексация исторических затрат" xfId="57"/>
    <cellStyle name="_ИП 17032006" xfId="1817"/>
    <cellStyle name="_ИП СО 2006-2010 отпр 22 01 07" xfId="1818"/>
    <cellStyle name="_ИПР 2010-14гг прил.1,2,3  20.10.09" xfId="1819"/>
    <cellStyle name="_Исходные данные для модели" xfId="58"/>
    <cellStyle name="_Классификаторы" xfId="1820"/>
    <cellStyle name="_классификаторы УБМ (изменения)" xfId="1821"/>
    <cellStyle name="_Книга1" xfId="59"/>
    <cellStyle name="_Книга1 2" xfId="60"/>
    <cellStyle name="_Книга1_Копия АРМ_БП_РСК_V10 0_20100213" xfId="61"/>
    <cellStyle name="_Книга1_Копия АРМ_БП_РСК_V10 0_20100213_Копия МРСК_СК_ARM_BP_RSK_V10_0" xfId="62"/>
    <cellStyle name="_Книга1_Копия АРМ_БП_РСК_V10 0_20100213_Копия МРСК_СК_ARM_BP_RSK_V10_0 (2)" xfId="63"/>
    <cellStyle name="_Книга1_Копия МРСК_СК_ARM_BP_RSK_V10_0" xfId="64"/>
    <cellStyle name="_Книга1_Копия МРСК_СК_ARM_BP_RSK_V10_0 (2)" xfId="65"/>
    <cellStyle name="_Книга2" xfId="66"/>
    <cellStyle name="_Книга5" xfId="1822"/>
    <cellStyle name="_контр. и охр.труда" xfId="67"/>
    <cellStyle name="_Копия Прил 2(Показатели ИП)" xfId="1823"/>
    <cellStyle name="_Кредиторы_Налоги_Гусиноозерская" xfId="68"/>
    <cellStyle name="_Лист1" xfId="69"/>
    <cellStyle name="_Макет_Итоговый лист по анализу ИПР" xfId="70"/>
    <cellStyle name="_меню по ТП (2)" xfId="71"/>
    <cellStyle name="_мин_макс_24.09.2009_ГК" xfId="1824"/>
    <cellStyle name="_МОДЕЛЬ_1 (2)" xfId="72"/>
    <cellStyle name="_МОДЕЛЬ_1 (2) Псков max затраты ПЭ сценарные Холдинга ( конечн.19,8)" xfId="1825"/>
    <cellStyle name="_МОДЕЛЬ_1 (2)_PR.PROG.WARM.NOTCOMBI.2012.2.16_v1.4(04.04.11) " xfId="73"/>
    <cellStyle name="_МОДЕЛЬ_1 (2)_Книга2_PR.PROG.WARM.NOTCOMBI.2012.2.16_v1.4(04.04.11) " xfId="74"/>
    <cellStyle name="_НВВ 2009 постатейно свод по филиалам_09_02_09" xfId="75"/>
    <cellStyle name="_НВВ 2009 постатейно свод по филиалам_для Валентина" xfId="76"/>
    <cellStyle name="_Омск" xfId="77"/>
    <cellStyle name="_ОПЕРАТИВКА ГПЭС апрель" xfId="1826"/>
    <cellStyle name="_ОТ ИД 2009" xfId="1827"/>
    <cellStyle name="_Ответы по прочим" xfId="78"/>
    <cellStyle name="_отдел метрол." xfId="79"/>
    <cellStyle name="_П 1.3, 1.4, 1.5." xfId="80"/>
    <cellStyle name="_п.1.30" xfId="81"/>
    <cellStyle name="_Перегруппировка_нов формат" xfId="1828"/>
    <cellStyle name="_Плановая выручка 2010-по  двум  договорам" xfId="82"/>
    <cellStyle name="_Плановая протяженность Января" xfId="83"/>
    <cellStyle name="_Поправки 1h 2007" xfId="84"/>
    <cellStyle name="_пр 5 тариф RAB" xfId="85"/>
    <cellStyle name="_пр 5 тариф RAB_PR.PROG.WARM.NOTCOMBI.2012.2.16_v1.4(04.04.11) " xfId="86"/>
    <cellStyle name="_пр 5 тариф RAB_Книга2_PR.PROG.WARM.NOTCOMBI.2012.2.16_v1.4(04.04.11) " xfId="87"/>
    <cellStyle name="_пр 6 финпроекция" xfId="1829"/>
    <cellStyle name="_Предожение _ДБП_2009 г ( согласованные БП)  (2)" xfId="88"/>
    <cellStyle name="_Прил 4_Формат-РСК_29.11.06_new finalприм" xfId="1830"/>
    <cellStyle name="_ПРИЛ. 2003_ЧТЭ" xfId="89"/>
    <cellStyle name="_Прил1-1 (МГИ) (Дубинину) 22 01 07" xfId="1831"/>
    <cellStyle name="_Приложение 17 закупки оборудования не входящего в сметы строек" xfId="90"/>
    <cellStyle name="_Приложение МТС-3-КС" xfId="91"/>
    <cellStyle name="_Приложение-МТС--2-1" xfId="92"/>
    <cellStyle name="_Приложения 20 21 1кв 2006" xfId="93"/>
    <cellStyle name="_Программа СО 7-09 для СД от 29 марта" xfId="1832"/>
    <cellStyle name="_Производств-е показатели ЮНГ на 2005 на 49700 для согласования" xfId="94"/>
    <cellStyle name="_Проформа ЧГК 2005_пример" xfId="95"/>
    <cellStyle name="_Проформа Ютазинский элеватор good" xfId="96"/>
    <cellStyle name="_Расчет RAB_22072008" xfId="97"/>
    <cellStyle name="_Расчет RAB_22072008_PR.PROG.WARM.NOTCOMBI.2012.2.16_v1.4(04.04.11) " xfId="98"/>
    <cellStyle name="_Расчет RAB_22072008_Книга2_PR.PROG.WARM.NOTCOMBI.2012.2.16_v1.4(04.04.11) " xfId="99"/>
    <cellStyle name="_Расчет RAB_Лен и МОЭСК_с 2010 года_14.04.2009_со сглаж_version 3.0_без ФСК" xfId="100"/>
    <cellStyle name="_Расчет RAB_Лен и МОЭСК_с 2010 года_14.04.2009_со сглаж_version 3.0_без ФСК_PR.PROG.WARM.NOTCOMBI.2012.2.16_v1.4(04.04.11) " xfId="101"/>
    <cellStyle name="_Расчет RAB_Лен и МОЭСК_с 2010 года_14.04.2009_со сглаж_version 3.0_без ФСК_Книга2_PR.PROG.WARM.NOTCOMBI.2012.2.16_v1.4(04.04.11) " xfId="102"/>
    <cellStyle name="_Расчет ВВ подстанций" xfId="103"/>
    <cellStyle name="_Расчет ВЛ таб.формата 12 рыба" xfId="104"/>
    <cellStyle name="_Расчет кредита_RAB 2010-2014  max конечн.20,77" xfId="1833"/>
    <cellStyle name="_Расчет под  Заключение-Самара" xfId="105"/>
    <cellStyle name="_Расчет тарифов на 2010 год 17,5%" xfId="106"/>
    <cellStyle name="_Расчет тарифов на 2010 год 17,5% согласовано МРСК" xfId="107"/>
    <cellStyle name="_Расшифровка по приоритетам_МРСК 2" xfId="1834"/>
    <cellStyle name="_рекласс по ответам" xfId="108"/>
    <cellStyle name="_Рестр.задолж_дисконт" xfId="109"/>
    <cellStyle name="_Свод 28 Total" xfId="110"/>
    <cellStyle name="_СВОД 4.7 на 2005_СК 220407" xfId="111"/>
    <cellStyle name="_Свод дивиденды 2006" xfId="112"/>
    <cellStyle name="_Свод запрос 10-1206" xfId="113"/>
    <cellStyle name="_Свод по ИПР (2)" xfId="114"/>
    <cellStyle name="_сводная таблица (2)" xfId="1835"/>
    <cellStyle name="_Сводная таблица по выдаче мощности" xfId="115"/>
    <cellStyle name="_Сергееву_тех х-ки_18.11" xfId="116"/>
    <cellStyle name="_СО 2006-2010  Прил1-1 (Дубинину)" xfId="1836"/>
    <cellStyle name="_сублизинг" xfId="117"/>
    <cellStyle name="_Счета" xfId="118"/>
    <cellStyle name="_Табл П2-5 (вар18-10-2006)" xfId="1837"/>
    <cellStyle name="_таблицы для расчетов28-04-08_2006-2009_прибыль корр_по ИА" xfId="119"/>
    <cellStyle name="_таблицы для расчетов28-04-08_2006-2009с ИА" xfId="120"/>
    <cellStyle name="_тарифы на 2010 год 17,5% со связью и ОКУ (ДУП)" xfId="121"/>
    <cellStyle name="_УЕ  свод Псковэнерго" xfId="1838"/>
    <cellStyle name="_УЕ по программе RAB (1)" xfId="122"/>
    <cellStyle name="_Узлы учета_10.08" xfId="123"/>
    <cellStyle name="_Условные единицы ПСКОВЭНЕРГО (RAB)" xfId="1839"/>
    <cellStyle name="_ФЗП АК и Связи 2009 год (ММТС на ур. пож мин. факт инд. 2 кв.)" xfId="124"/>
    <cellStyle name="_Форма 6  РТК.xls(отчет по Адр пр. ЛО)" xfId="125"/>
    <cellStyle name="_Форма исх." xfId="126"/>
    <cellStyle name="_Формат ДПН (предложения ФСК) 01.02.08г. Сравнение" xfId="1840"/>
    <cellStyle name="_формат по RAB" xfId="127"/>
    <cellStyle name="_Формат разбивки по МРСК_РСК" xfId="128"/>
    <cellStyle name="_Формат_для Согласования" xfId="129"/>
    <cellStyle name="_Формат-РСК_2007_12 02 06_м" xfId="1841"/>
    <cellStyle name="_Челны-Бройлер_расчеты" xfId="130"/>
    <cellStyle name="_Челны-Холод_проформа" xfId="131"/>
    <cellStyle name="_Шаблон для связи на 2010 год 17,5%" xfId="132"/>
    <cellStyle name="_экон.форм-т ВО 1 с разбивкой" xfId="1842"/>
    <cellStyle name="”€ќђќ‘ћ‚›‰" xfId="1843"/>
    <cellStyle name="”€љ‘€ђћ‚ђќќ›‰" xfId="1844"/>
    <cellStyle name="”ќђќ‘ћ‚›‰" xfId="133"/>
    <cellStyle name="”ќђќ‘ћ‚›‰ 2" xfId="134"/>
    <cellStyle name="”ќђќ‘ћ‚›‰ 3" xfId="135"/>
    <cellStyle name="”љ‘ђћ‚ђќќ›‰" xfId="136"/>
    <cellStyle name="”љ‘ђћ‚ђќќ›‰ 2" xfId="137"/>
    <cellStyle name="”љ‘ђћ‚ђќќ›‰ 3" xfId="138"/>
    <cellStyle name="„…ќ…†ќ›‰" xfId="139"/>
    <cellStyle name="„…ќ…†ќ›‰ 2" xfId="140"/>
    <cellStyle name="„…ќ…†ќ›‰ 3" xfId="141"/>
    <cellStyle name="€’ћѓћ‚›‰" xfId="1845"/>
    <cellStyle name="‡ђѓћ‹ћ‚ћљ1" xfId="142"/>
    <cellStyle name="‡ђѓћ‹ћ‚ћљ1 2" xfId="143"/>
    <cellStyle name="‡ђѓћ‹ћ‚ћљ1 3" xfId="144"/>
    <cellStyle name="‡ђѓћ‹ћ‚ћљ2" xfId="145"/>
    <cellStyle name="‡ђѓћ‹ћ‚ћљ2 2" xfId="146"/>
    <cellStyle name="‡ђѓћ‹ћ‚ћљ2 3" xfId="147"/>
    <cellStyle name="’ћѓћ‚›‰" xfId="148"/>
    <cellStyle name="’ћѓћ‚›‰ 2" xfId="149"/>
    <cellStyle name="’ћѓћ‚›‰ 3" xfId="150"/>
    <cellStyle name="0,00;0;" xfId="151"/>
    <cellStyle name="1Normal" xfId="152"/>
    <cellStyle name="1Normal 2" xfId="1846"/>
    <cellStyle name="1Normal 3" xfId="1847"/>
    <cellStyle name="1Normal 4" xfId="1848"/>
    <cellStyle name="1Normal 5" xfId="1849"/>
    <cellStyle name="20% - Accent1" xfId="153"/>
    <cellStyle name="20% - Accent1 2" xfId="1850"/>
    <cellStyle name="20% - Accent1 3" xfId="1851"/>
    <cellStyle name="20% - Accent1 4" xfId="1852"/>
    <cellStyle name="20% - Accent1 5" xfId="1853"/>
    <cellStyle name="20% - Accent1 6" xfId="1854"/>
    <cellStyle name="20% - Accent1 7" xfId="1855"/>
    <cellStyle name="20% - Accent1 8" xfId="1856"/>
    <cellStyle name="20% - Accent2" xfId="154"/>
    <cellStyle name="20% - Accent2 2" xfId="1857"/>
    <cellStyle name="20% - Accent2 3" xfId="1858"/>
    <cellStyle name="20% - Accent2 4" xfId="1859"/>
    <cellStyle name="20% - Accent2 5" xfId="1860"/>
    <cellStyle name="20% - Accent2 6" xfId="1861"/>
    <cellStyle name="20% - Accent2 7" xfId="1862"/>
    <cellStyle name="20% - Accent2 8" xfId="1863"/>
    <cellStyle name="20% - Accent3" xfId="155"/>
    <cellStyle name="20% - Accent3 2" xfId="1864"/>
    <cellStyle name="20% - Accent3 3" xfId="1865"/>
    <cellStyle name="20% - Accent3 4" xfId="1866"/>
    <cellStyle name="20% - Accent3 5" xfId="1867"/>
    <cellStyle name="20% - Accent3 6" xfId="1868"/>
    <cellStyle name="20% - Accent3 7" xfId="1869"/>
    <cellStyle name="20% - Accent3 8" xfId="1870"/>
    <cellStyle name="20% - Accent4" xfId="156"/>
    <cellStyle name="20% - Accent4 2" xfId="1871"/>
    <cellStyle name="20% - Accent4 3" xfId="1872"/>
    <cellStyle name="20% - Accent4 4" xfId="1873"/>
    <cellStyle name="20% - Accent4 5" xfId="1874"/>
    <cellStyle name="20% - Accent4 6" xfId="1875"/>
    <cellStyle name="20% - Accent4 7" xfId="1876"/>
    <cellStyle name="20% - Accent4 8" xfId="1877"/>
    <cellStyle name="20% - Accent5" xfId="157"/>
    <cellStyle name="20% - Accent5 2" xfId="1878"/>
    <cellStyle name="20% - Accent5 3" xfId="1879"/>
    <cellStyle name="20% - Accent5 4" xfId="1880"/>
    <cellStyle name="20% - Accent5 5" xfId="1881"/>
    <cellStyle name="20% - Accent5 6" xfId="1882"/>
    <cellStyle name="20% - Accent5 7" xfId="1883"/>
    <cellStyle name="20% - Accent5 8" xfId="1884"/>
    <cellStyle name="20% - Accent6" xfId="158"/>
    <cellStyle name="20% - Accent6 2" xfId="1885"/>
    <cellStyle name="20% - Accent6 3" xfId="1886"/>
    <cellStyle name="20% - Accent6 4" xfId="1887"/>
    <cellStyle name="20% - Accent6 5" xfId="1888"/>
    <cellStyle name="20% - Accent6 6" xfId="1889"/>
    <cellStyle name="20% - Accent6 7" xfId="1890"/>
    <cellStyle name="20% - Accent6 8" xfId="1891"/>
    <cellStyle name="20% - Акцент1 10" xfId="1892"/>
    <cellStyle name="20% - Акцент1 10 2" xfId="1893"/>
    <cellStyle name="20% - Акцент1 10 3" xfId="1894"/>
    <cellStyle name="20% - Акцент1 10 4" xfId="1895"/>
    <cellStyle name="20% - Акцент1 10 5" xfId="1896"/>
    <cellStyle name="20% - Акцент1 10 6" xfId="1897"/>
    <cellStyle name="20% - Акцент1 10 7" xfId="1898"/>
    <cellStyle name="20% - Акцент1 10 8" xfId="1899"/>
    <cellStyle name="20% - Акцент1 11" xfId="1900"/>
    <cellStyle name="20% - Акцент1 11 2" xfId="1901"/>
    <cellStyle name="20% - Акцент1 11 3" xfId="1902"/>
    <cellStyle name="20% - Акцент1 11 4" xfId="1903"/>
    <cellStyle name="20% - Акцент1 11 5" xfId="1904"/>
    <cellStyle name="20% - Акцент1 11 6" xfId="1905"/>
    <cellStyle name="20% - Акцент1 11 7" xfId="1906"/>
    <cellStyle name="20% - Акцент1 11 8" xfId="1907"/>
    <cellStyle name="20% - Акцент1 2" xfId="159"/>
    <cellStyle name="20% - Акцент1 2 2" xfId="160"/>
    <cellStyle name="20% - Акцент1 2 2 2" xfId="161"/>
    <cellStyle name="20% - Акцент1 2 3" xfId="162"/>
    <cellStyle name="20% - Акцент1 2 3 2" xfId="163"/>
    <cellStyle name="20% - Акцент1 2 4" xfId="164"/>
    <cellStyle name="20% - Акцент1 2 4 2" xfId="165"/>
    <cellStyle name="20% - Акцент1 2 5" xfId="166"/>
    <cellStyle name="20% - Акцент1 2 5 2" xfId="167"/>
    <cellStyle name="20% - Акцент1 2 6" xfId="168"/>
    <cellStyle name="20% - Акцент1 2 7" xfId="169"/>
    <cellStyle name="20% - Акцент1 2 8" xfId="1908"/>
    <cellStyle name="20% - Акцент1 2_макет ф 1 " xfId="170"/>
    <cellStyle name="20% - Акцент1 3" xfId="171"/>
    <cellStyle name="20% - Акцент1 3 2" xfId="172"/>
    <cellStyle name="20% - Акцент1 3 2 2" xfId="173"/>
    <cellStyle name="20% - Акцент1 3 3" xfId="174"/>
    <cellStyle name="20% - Акцент1 3 3 2" xfId="175"/>
    <cellStyle name="20% - Акцент1 3 4" xfId="176"/>
    <cellStyle name="20% - Акцент1 3 4 2" xfId="177"/>
    <cellStyle name="20% - Акцент1 3 5" xfId="178"/>
    <cellStyle name="20% - Акцент1 3 6" xfId="179"/>
    <cellStyle name="20% - Акцент1 3 7" xfId="1909"/>
    <cellStyle name="20% - Акцент1 3 8" xfId="1910"/>
    <cellStyle name="20% - Акцент1 3_макет ф 1 " xfId="180"/>
    <cellStyle name="20% - Акцент1 4" xfId="181"/>
    <cellStyle name="20% - Акцент1 4 2" xfId="182"/>
    <cellStyle name="20% - Акцент1 4 3" xfId="1911"/>
    <cellStyle name="20% - Акцент1 4 4" xfId="1912"/>
    <cellStyle name="20% - Акцент1 4 5" xfId="1913"/>
    <cellStyle name="20% - Акцент1 4 6" xfId="1914"/>
    <cellStyle name="20% - Акцент1 4 7" xfId="1915"/>
    <cellStyle name="20% - Акцент1 4 8" xfId="1916"/>
    <cellStyle name="20% - Акцент1 5" xfId="183"/>
    <cellStyle name="20% - Акцент1 5 2" xfId="1917"/>
    <cellStyle name="20% - Акцент1 5 3" xfId="1918"/>
    <cellStyle name="20% - Акцент1 5 4" xfId="1919"/>
    <cellStyle name="20% - Акцент1 5 5" xfId="1920"/>
    <cellStyle name="20% - Акцент1 5 6" xfId="1921"/>
    <cellStyle name="20% - Акцент1 5 7" xfId="1922"/>
    <cellStyle name="20% - Акцент1 5 8" xfId="1923"/>
    <cellStyle name="20% - Акцент1 6" xfId="1924"/>
    <cellStyle name="20% - Акцент1 6 2" xfId="1925"/>
    <cellStyle name="20% - Акцент1 6 3" xfId="1926"/>
    <cellStyle name="20% - Акцент1 6 4" xfId="1927"/>
    <cellStyle name="20% - Акцент1 6 5" xfId="1928"/>
    <cellStyle name="20% - Акцент1 6 6" xfId="1929"/>
    <cellStyle name="20% - Акцент1 6 7" xfId="1930"/>
    <cellStyle name="20% - Акцент1 6 8" xfId="1931"/>
    <cellStyle name="20% - Акцент1 7" xfId="1932"/>
    <cellStyle name="20% - Акцент1 7 2" xfId="1933"/>
    <cellStyle name="20% - Акцент1 7 3" xfId="1934"/>
    <cellStyle name="20% - Акцент1 7 4" xfId="1935"/>
    <cellStyle name="20% - Акцент1 7 5" xfId="1936"/>
    <cellStyle name="20% - Акцент1 7 6" xfId="1937"/>
    <cellStyle name="20% - Акцент1 7 7" xfId="1938"/>
    <cellStyle name="20% - Акцент1 7 8" xfId="1939"/>
    <cellStyle name="20% - Акцент1 8" xfId="1940"/>
    <cellStyle name="20% - Акцент1 8 2" xfId="1941"/>
    <cellStyle name="20% - Акцент1 8 3" xfId="1942"/>
    <cellStyle name="20% - Акцент1 8 4" xfId="1943"/>
    <cellStyle name="20% - Акцент1 8 5" xfId="1944"/>
    <cellStyle name="20% - Акцент1 8 6" xfId="1945"/>
    <cellStyle name="20% - Акцент1 8 7" xfId="1946"/>
    <cellStyle name="20% - Акцент1 8 8" xfId="1947"/>
    <cellStyle name="20% - Акцент1 9" xfId="1948"/>
    <cellStyle name="20% - Акцент1 9 2" xfId="1949"/>
    <cellStyle name="20% - Акцент1 9 3" xfId="1950"/>
    <cellStyle name="20% - Акцент1 9 4" xfId="1951"/>
    <cellStyle name="20% - Акцент1 9 5" xfId="1952"/>
    <cellStyle name="20% - Акцент1 9 6" xfId="1953"/>
    <cellStyle name="20% - Акцент1 9 7" xfId="1954"/>
    <cellStyle name="20% - Акцент1 9 8" xfId="1955"/>
    <cellStyle name="20% - Акцент2 10" xfId="1956"/>
    <cellStyle name="20% - Акцент2 10 2" xfId="1957"/>
    <cellStyle name="20% - Акцент2 10 3" xfId="1958"/>
    <cellStyle name="20% - Акцент2 10 4" xfId="1959"/>
    <cellStyle name="20% - Акцент2 10 5" xfId="1960"/>
    <cellStyle name="20% - Акцент2 10 6" xfId="1961"/>
    <cellStyle name="20% - Акцент2 10 7" xfId="1962"/>
    <cellStyle name="20% - Акцент2 10 8" xfId="1963"/>
    <cellStyle name="20% - Акцент2 11" xfId="1964"/>
    <cellStyle name="20% - Акцент2 11 2" xfId="1965"/>
    <cellStyle name="20% - Акцент2 11 3" xfId="1966"/>
    <cellStyle name="20% - Акцент2 11 4" xfId="1967"/>
    <cellStyle name="20% - Акцент2 11 5" xfId="1968"/>
    <cellStyle name="20% - Акцент2 11 6" xfId="1969"/>
    <cellStyle name="20% - Акцент2 11 7" xfId="1970"/>
    <cellStyle name="20% - Акцент2 11 8" xfId="1971"/>
    <cellStyle name="20% - Акцент2 2" xfId="184"/>
    <cellStyle name="20% - Акцент2 2 2" xfId="185"/>
    <cellStyle name="20% - Акцент2 2 2 2" xfId="186"/>
    <cellStyle name="20% - Акцент2 2 3" xfId="187"/>
    <cellStyle name="20% - Акцент2 2 3 2" xfId="188"/>
    <cellStyle name="20% - Акцент2 2 4" xfId="189"/>
    <cellStyle name="20% - Акцент2 2 4 2" xfId="190"/>
    <cellStyle name="20% - Акцент2 2 5" xfId="191"/>
    <cellStyle name="20% - Акцент2 2 5 2" xfId="192"/>
    <cellStyle name="20% - Акцент2 2 6" xfId="193"/>
    <cellStyle name="20% - Акцент2 2 7" xfId="194"/>
    <cellStyle name="20% - Акцент2 2 8" xfId="1972"/>
    <cellStyle name="20% - Акцент2 2_макет ф 1 " xfId="195"/>
    <cellStyle name="20% - Акцент2 3" xfId="196"/>
    <cellStyle name="20% - Акцент2 3 2" xfId="197"/>
    <cellStyle name="20% - Акцент2 3 2 2" xfId="198"/>
    <cellStyle name="20% - Акцент2 3 3" xfId="199"/>
    <cellStyle name="20% - Акцент2 3 3 2" xfId="200"/>
    <cellStyle name="20% - Акцент2 3 4" xfId="201"/>
    <cellStyle name="20% - Акцент2 3 4 2" xfId="202"/>
    <cellStyle name="20% - Акцент2 3 5" xfId="203"/>
    <cellStyle name="20% - Акцент2 3 6" xfId="204"/>
    <cellStyle name="20% - Акцент2 3 7" xfId="1973"/>
    <cellStyle name="20% - Акцент2 3 8" xfId="1974"/>
    <cellStyle name="20% - Акцент2 3_макет ф 1 " xfId="205"/>
    <cellStyle name="20% - Акцент2 4" xfId="206"/>
    <cellStyle name="20% - Акцент2 4 2" xfId="207"/>
    <cellStyle name="20% - Акцент2 4 3" xfId="1975"/>
    <cellStyle name="20% - Акцент2 4 4" xfId="1976"/>
    <cellStyle name="20% - Акцент2 4 5" xfId="1977"/>
    <cellStyle name="20% - Акцент2 4 6" xfId="1978"/>
    <cellStyle name="20% - Акцент2 4 7" xfId="1979"/>
    <cellStyle name="20% - Акцент2 4 8" xfId="1980"/>
    <cellStyle name="20% - Акцент2 5" xfId="208"/>
    <cellStyle name="20% - Акцент2 5 2" xfId="1981"/>
    <cellStyle name="20% - Акцент2 5 3" xfId="1982"/>
    <cellStyle name="20% - Акцент2 5 4" xfId="1983"/>
    <cellStyle name="20% - Акцент2 5 5" xfId="1984"/>
    <cellStyle name="20% - Акцент2 5 6" xfId="1985"/>
    <cellStyle name="20% - Акцент2 5 7" xfId="1986"/>
    <cellStyle name="20% - Акцент2 5 8" xfId="1987"/>
    <cellStyle name="20% - Акцент2 6" xfId="1988"/>
    <cellStyle name="20% - Акцент2 6 2" xfId="1989"/>
    <cellStyle name="20% - Акцент2 6 3" xfId="1990"/>
    <cellStyle name="20% - Акцент2 6 4" xfId="1991"/>
    <cellStyle name="20% - Акцент2 6 5" xfId="1992"/>
    <cellStyle name="20% - Акцент2 6 6" xfId="1993"/>
    <cellStyle name="20% - Акцент2 6 7" xfId="1994"/>
    <cellStyle name="20% - Акцент2 6 8" xfId="1995"/>
    <cellStyle name="20% - Акцент2 7" xfId="1996"/>
    <cellStyle name="20% - Акцент2 7 2" xfId="1997"/>
    <cellStyle name="20% - Акцент2 7 3" xfId="1998"/>
    <cellStyle name="20% - Акцент2 7 4" xfId="1999"/>
    <cellStyle name="20% - Акцент2 7 5" xfId="2000"/>
    <cellStyle name="20% - Акцент2 7 6" xfId="2001"/>
    <cellStyle name="20% - Акцент2 7 7" xfId="2002"/>
    <cellStyle name="20% - Акцент2 7 8" xfId="2003"/>
    <cellStyle name="20% - Акцент2 8" xfId="2004"/>
    <cellStyle name="20% - Акцент2 8 2" xfId="2005"/>
    <cellStyle name="20% - Акцент2 8 3" xfId="2006"/>
    <cellStyle name="20% - Акцент2 8 4" xfId="2007"/>
    <cellStyle name="20% - Акцент2 8 5" xfId="2008"/>
    <cellStyle name="20% - Акцент2 8 6" xfId="2009"/>
    <cellStyle name="20% - Акцент2 8 7" xfId="2010"/>
    <cellStyle name="20% - Акцент2 8 8" xfId="2011"/>
    <cellStyle name="20% - Акцент2 9" xfId="2012"/>
    <cellStyle name="20% - Акцент2 9 2" xfId="2013"/>
    <cellStyle name="20% - Акцент2 9 3" xfId="2014"/>
    <cellStyle name="20% - Акцент2 9 4" xfId="2015"/>
    <cellStyle name="20% - Акцент2 9 5" xfId="2016"/>
    <cellStyle name="20% - Акцент2 9 6" xfId="2017"/>
    <cellStyle name="20% - Акцент2 9 7" xfId="2018"/>
    <cellStyle name="20% - Акцент2 9 8" xfId="2019"/>
    <cellStyle name="20% - Акцент3 10" xfId="2020"/>
    <cellStyle name="20% - Акцент3 10 2" xfId="2021"/>
    <cellStyle name="20% - Акцент3 10 3" xfId="2022"/>
    <cellStyle name="20% - Акцент3 10 4" xfId="2023"/>
    <cellStyle name="20% - Акцент3 10 5" xfId="2024"/>
    <cellStyle name="20% - Акцент3 10 6" xfId="2025"/>
    <cellStyle name="20% - Акцент3 10 7" xfId="2026"/>
    <cellStyle name="20% - Акцент3 10 8" xfId="2027"/>
    <cellStyle name="20% - Акцент3 11" xfId="2028"/>
    <cellStyle name="20% - Акцент3 11 2" xfId="2029"/>
    <cellStyle name="20% - Акцент3 11 3" xfId="2030"/>
    <cellStyle name="20% - Акцент3 11 4" xfId="2031"/>
    <cellStyle name="20% - Акцент3 11 5" xfId="2032"/>
    <cellStyle name="20% - Акцент3 11 6" xfId="2033"/>
    <cellStyle name="20% - Акцент3 11 7" xfId="2034"/>
    <cellStyle name="20% - Акцент3 11 8" xfId="2035"/>
    <cellStyle name="20% - Акцент3 2" xfId="209"/>
    <cellStyle name="20% - Акцент3 2 2" xfId="210"/>
    <cellStyle name="20% - Акцент3 2 2 2" xfId="211"/>
    <cellStyle name="20% - Акцент3 2 3" xfId="212"/>
    <cellStyle name="20% - Акцент3 2 3 2" xfId="213"/>
    <cellStyle name="20% - Акцент3 2 4" xfId="214"/>
    <cellStyle name="20% - Акцент3 2 4 2" xfId="215"/>
    <cellStyle name="20% - Акцент3 2 5" xfId="216"/>
    <cellStyle name="20% - Акцент3 2 5 2" xfId="217"/>
    <cellStyle name="20% - Акцент3 2 6" xfId="218"/>
    <cellStyle name="20% - Акцент3 2 7" xfId="219"/>
    <cellStyle name="20% - Акцент3 2 8" xfId="2036"/>
    <cellStyle name="20% - Акцент3 2_макет ф 1 " xfId="220"/>
    <cellStyle name="20% - Акцент3 3" xfId="221"/>
    <cellStyle name="20% - Акцент3 3 2" xfId="222"/>
    <cellStyle name="20% - Акцент3 3 2 2" xfId="223"/>
    <cellStyle name="20% - Акцент3 3 3" xfId="224"/>
    <cellStyle name="20% - Акцент3 3 3 2" xfId="225"/>
    <cellStyle name="20% - Акцент3 3 4" xfId="226"/>
    <cellStyle name="20% - Акцент3 3 4 2" xfId="227"/>
    <cellStyle name="20% - Акцент3 3 5" xfId="228"/>
    <cellStyle name="20% - Акцент3 3 6" xfId="229"/>
    <cellStyle name="20% - Акцент3 3 7" xfId="2037"/>
    <cellStyle name="20% - Акцент3 3 8" xfId="2038"/>
    <cellStyle name="20% - Акцент3 3_макет ф 1 " xfId="230"/>
    <cellStyle name="20% - Акцент3 4" xfId="231"/>
    <cellStyle name="20% - Акцент3 4 2" xfId="232"/>
    <cellStyle name="20% - Акцент3 4 3" xfId="2039"/>
    <cellStyle name="20% - Акцент3 4 4" xfId="2040"/>
    <cellStyle name="20% - Акцент3 4 5" xfId="2041"/>
    <cellStyle name="20% - Акцент3 4 6" xfId="2042"/>
    <cellStyle name="20% - Акцент3 4 7" xfId="2043"/>
    <cellStyle name="20% - Акцент3 4 8" xfId="2044"/>
    <cellStyle name="20% - Акцент3 5" xfId="233"/>
    <cellStyle name="20% - Акцент3 5 2" xfId="2045"/>
    <cellStyle name="20% - Акцент3 5 3" xfId="2046"/>
    <cellStyle name="20% - Акцент3 5 4" xfId="2047"/>
    <cellStyle name="20% - Акцент3 5 5" xfId="2048"/>
    <cellStyle name="20% - Акцент3 5 6" xfId="2049"/>
    <cellStyle name="20% - Акцент3 5 7" xfId="2050"/>
    <cellStyle name="20% - Акцент3 5 8" xfId="2051"/>
    <cellStyle name="20% - Акцент3 6" xfId="2052"/>
    <cellStyle name="20% - Акцент3 6 2" xfId="2053"/>
    <cellStyle name="20% - Акцент3 6 3" xfId="2054"/>
    <cellStyle name="20% - Акцент3 6 4" xfId="2055"/>
    <cellStyle name="20% - Акцент3 6 5" xfId="2056"/>
    <cellStyle name="20% - Акцент3 6 6" xfId="2057"/>
    <cellStyle name="20% - Акцент3 6 7" xfId="2058"/>
    <cellStyle name="20% - Акцент3 6 8" xfId="2059"/>
    <cellStyle name="20% - Акцент3 7" xfId="2060"/>
    <cellStyle name="20% - Акцент3 7 2" xfId="2061"/>
    <cellStyle name="20% - Акцент3 7 3" xfId="2062"/>
    <cellStyle name="20% - Акцент3 7 4" xfId="2063"/>
    <cellStyle name="20% - Акцент3 7 5" xfId="2064"/>
    <cellStyle name="20% - Акцент3 7 6" xfId="2065"/>
    <cellStyle name="20% - Акцент3 7 7" xfId="2066"/>
    <cellStyle name="20% - Акцент3 7 8" xfId="2067"/>
    <cellStyle name="20% - Акцент3 8" xfId="2068"/>
    <cellStyle name="20% - Акцент3 8 2" xfId="2069"/>
    <cellStyle name="20% - Акцент3 8 3" xfId="2070"/>
    <cellStyle name="20% - Акцент3 8 4" xfId="2071"/>
    <cellStyle name="20% - Акцент3 8 5" xfId="2072"/>
    <cellStyle name="20% - Акцент3 8 6" xfId="2073"/>
    <cellStyle name="20% - Акцент3 8 7" xfId="2074"/>
    <cellStyle name="20% - Акцент3 8 8" xfId="2075"/>
    <cellStyle name="20% - Акцент3 9" xfId="2076"/>
    <cellStyle name="20% - Акцент3 9 2" xfId="2077"/>
    <cellStyle name="20% - Акцент3 9 3" xfId="2078"/>
    <cellStyle name="20% - Акцент3 9 4" xfId="2079"/>
    <cellStyle name="20% - Акцент3 9 5" xfId="2080"/>
    <cellStyle name="20% - Акцент3 9 6" xfId="2081"/>
    <cellStyle name="20% - Акцент3 9 7" xfId="2082"/>
    <cellStyle name="20% - Акцент3 9 8" xfId="2083"/>
    <cellStyle name="20% - Акцент4 10" xfId="2084"/>
    <cellStyle name="20% - Акцент4 10 2" xfId="2085"/>
    <cellStyle name="20% - Акцент4 10 3" xfId="2086"/>
    <cellStyle name="20% - Акцент4 10 4" xfId="2087"/>
    <cellStyle name="20% - Акцент4 10 5" xfId="2088"/>
    <cellStyle name="20% - Акцент4 10 6" xfId="2089"/>
    <cellStyle name="20% - Акцент4 10 7" xfId="2090"/>
    <cellStyle name="20% - Акцент4 10 8" xfId="2091"/>
    <cellStyle name="20% - Акцент4 11" xfId="2092"/>
    <cellStyle name="20% - Акцент4 11 2" xfId="2093"/>
    <cellStyle name="20% - Акцент4 11 3" xfId="2094"/>
    <cellStyle name="20% - Акцент4 11 4" xfId="2095"/>
    <cellStyle name="20% - Акцент4 11 5" xfId="2096"/>
    <cellStyle name="20% - Акцент4 11 6" xfId="2097"/>
    <cellStyle name="20% - Акцент4 11 7" xfId="2098"/>
    <cellStyle name="20% - Акцент4 11 8" xfId="2099"/>
    <cellStyle name="20% - Акцент4 2" xfId="234"/>
    <cellStyle name="20% - Акцент4 2 2" xfId="235"/>
    <cellStyle name="20% - Акцент4 2 2 2" xfId="236"/>
    <cellStyle name="20% - Акцент4 2 3" xfId="237"/>
    <cellStyle name="20% - Акцент4 2 3 2" xfId="238"/>
    <cellStyle name="20% - Акцент4 2 4" xfId="239"/>
    <cellStyle name="20% - Акцент4 2 4 2" xfId="240"/>
    <cellStyle name="20% - Акцент4 2 5" xfId="241"/>
    <cellStyle name="20% - Акцент4 2 5 2" xfId="242"/>
    <cellStyle name="20% - Акцент4 2 6" xfId="243"/>
    <cellStyle name="20% - Акцент4 2 7" xfId="244"/>
    <cellStyle name="20% - Акцент4 2 8" xfId="2100"/>
    <cellStyle name="20% - Акцент4 2_макет ф 1 " xfId="245"/>
    <cellStyle name="20% - Акцент4 3" xfId="246"/>
    <cellStyle name="20% - Акцент4 3 2" xfId="247"/>
    <cellStyle name="20% - Акцент4 3 2 2" xfId="248"/>
    <cellStyle name="20% - Акцент4 3 3" xfId="249"/>
    <cellStyle name="20% - Акцент4 3 3 2" xfId="250"/>
    <cellStyle name="20% - Акцент4 3 4" xfId="251"/>
    <cellStyle name="20% - Акцент4 3 4 2" xfId="252"/>
    <cellStyle name="20% - Акцент4 3 5" xfId="253"/>
    <cellStyle name="20% - Акцент4 3 6" xfId="254"/>
    <cellStyle name="20% - Акцент4 3 7" xfId="2101"/>
    <cellStyle name="20% - Акцент4 3 8" xfId="2102"/>
    <cellStyle name="20% - Акцент4 3_макет ф 1 " xfId="255"/>
    <cellStyle name="20% - Акцент4 4" xfId="256"/>
    <cellStyle name="20% - Акцент4 4 2" xfId="257"/>
    <cellStyle name="20% - Акцент4 4 3" xfId="2103"/>
    <cellStyle name="20% - Акцент4 4 4" xfId="2104"/>
    <cellStyle name="20% - Акцент4 4 5" xfId="2105"/>
    <cellStyle name="20% - Акцент4 4 6" xfId="2106"/>
    <cellStyle name="20% - Акцент4 4 7" xfId="2107"/>
    <cellStyle name="20% - Акцент4 4 8" xfId="2108"/>
    <cellStyle name="20% - Акцент4 5" xfId="258"/>
    <cellStyle name="20% - Акцент4 5 2" xfId="2109"/>
    <cellStyle name="20% - Акцент4 5 3" xfId="2110"/>
    <cellStyle name="20% - Акцент4 5 4" xfId="2111"/>
    <cellStyle name="20% - Акцент4 5 5" xfId="2112"/>
    <cellStyle name="20% - Акцент4 5 6" xfId="2113"/>
    <cellStyle name="20% - Акцент4 5 7" xfId="2114"/>
    <cellStyle name="20% - Акцент4 5 8" xfId="2115"/>
    <cellStyle name="20% - Акцент4 6" xfId="2116"/>
    <cellStyle name="20% - Акцент4 6 2" xfId="2117"/>
    <cellStyle name="20% - Акцент4 6 3" xfId="2118"/>
    <cellStyle name="20% - Акцент4 6 4" xfId="2119"/>
    <cellStyle name="20% - Акцент4 6 5" xfId="2120"/>
    <cellStyle name="20% - Акцент4 6 6" xfId="2121"/>
    <cellStyle name="20% - Акцент4 6 7" xfId="2122"/>
    <cellStyle name="20% - Акцент4 6 8" xfId="2123"/>
    <cellStyle name="20% - Акцент4 7" xfId="2124"/>
    <cellStyle name="20% - Акцент4 7 2" xfId="2125"/>
    <cellStyle name="20% - Акцент4 7 3" xfId="2126"/>
    <cellStyle name="20% - Акцент4 7 4" xfId="2127"/>
    <cellStyle name="20% - Акцент4 7 5" xfId="2128"/>
    <cellStyle name="20% - Акцент4 7 6" xfId="2129"/>
    <cellStyle name="20% - Акцент4 7 7" xfId="2130"/>
    <cellStyle name="20% - Акцент4 7 8" xfId="2131"/>
    <cellStyle name="20% - Акцент4 8" xfId="2132"/>
    <cellStyle name="20% - Акцент4 8 2" xfId="2133"/>
    <cellStyle name="20% - Акцент4 8 3" xfId="2134"/>
    <cellStyle name="20% - Акцент4 8 4" xfId="2135"/>
    <cellStyle name="20% - Акцент4 8 5" xfId="2136"/>
    <cellStyle name="20% - Акцент4 8 6" xfId="2137"/>
    <cellStyle name="20% - Акцент4 8 7" xfId="2138"/>
    <cellStyle name="20% - Акцент4 8 8" xfId="2139"/>
    <cellStyle name="20% - Акцент4 9" xfId="2140"/>
    <cellStyle name="20% - Акцент4 9 2" xfId="2141"/>
    <cellStyle name="20% - Акцент4 9 3" xfId="2142"/>
    <cellStyle name="20% - Акцент4 9 4" xfId="2143"/>
    <cellStyle name="20% - Акцент4 9 5" xfId="2144"/>
    <cellStyle name="20% - Акцент4 9 6" xfId="2145"/>
    <cellStyle name="20% - Акцент4 9 7" xfId="2146"/>
    <cellStyle name="20% - Акцент4 9 8" xfId="2147"/>
    <cellStyle name="20% - Акцент5 10" xfId="2148"/>
    <cellStyle name="20% - Акцент5 10 2" xfId="2149"/>
    <cellStyle name="20% - Акцент5 10 3" xfId="2150"/>
    <cellStyle name="20% - Акцент5 10 4" xfId="2151"/>
    <cellStyle name="20% - Акцент5 10 5" xfId="2152"/>
    <cellStyle name="20% - Акцент5 10 6" xfId="2153"/>
    <cellStyle name="20% - Акцент5 10 7" xfId="2154"/>
    <cellStyle name="20% - Акцент5 10 8" xfId="2155"/>
    <cellStyle name="20% - Акцент5 11" xfId="2156"/>
    <cellStyle name="20% - Акцент5 11 2" xfId="2157"/>
    <cellStyle name="20% - Акцент5 11 3" xfId="2158"/>
    <cellStyle name="20% - Акцент5 11 4" xfId="2159"/>
    <cellStyle name="20% - Акцент5 11 5" xfId="2160"/>
    <cellStyle name="20% - Акцент5 11 6" xfId="2161"/>
    <cellStyle name="20% - Акцент5 11 7" xfId="2162"/>
    <cellStyle name="20% - Акцент5 11 8" xfId="2163"/>
    <cellStyle name="20% - Акцент5 2" xfId="259"/>
    <cellStyle name="20% - Акцент5 2 2" xfId="260"/>
    <cellStyle name="20% - Акцент5 2 2 2" xfId="261"/>
    <cellStyle name="20% - Акцент5 2 3" xfId="262"/>
    <cellStyle name="20% - Акцент5 2 3 2" xfId="263"/>
    <cellStyle name="20% - Акцент5 2 4" xfId="264"/>
    <cellStyle name="20% - Акцент5 2 5" xfId="2164"/>
    <cellStyle name="20% - Акцент5 2 6" xfId="2165"/>
    <cellStyle name="20% - Акцент5 2 7" xfId="2166"/>
    <cellStyle name="20% - Акцент5 2 8" xfId="2167"/>
    <cellStyle name="20% - Акцент5 2_макет ф 1 " xfId="265"/>
    <cellStyle name="20% - Акцент5 3" xfId="266"/>
    <cellStyle name="20% - Акцент5 3 2" xfId="267"/>
    <cellStyle name="20% - Акцент5 3 2 2" xfId="268"/>
    <cellStyle name="20% - Акцент5 3 3" xfId="269"/>
    <cellStyle name="20% - Акцент5 3 4" xfId="2168"/>
    <cellStyle name="20% - Акцент5 3 5" xfId="2169"/>
    <cellStyle name="20% - Акцент5 3 6" xfId="2170"/>
    <cellStyle name="20% - Акцент5 3 7" xfId="2171"/>
    <cellStyle name="20% - Акцент5 3 8" xfId="2172"/>
    <cellStyle name="20% - Акцент5 3_макет ф 1 " xfId="270"/>
    <cellStyle name="20% - Акцент5 4" xfId="271"/>
    <cellStyle name="20% - Акцент5 4 2" xfId="272"/>
    <cellStyle name="20% - Акцент5 4 3" xfId="2173"/>
    <cellStyle name="20% - Акцент5 4 4" xfId="2174"/>
    <cellStyle name="20% - Акцент5 4 5" xfId="2175"/>
    <cellStyle name="20% - Акцент5 4 6" xfId="2176"/>
    <cellStyle name="20% - Акцент5 4 7" xfId="2177"/>
    <cellStyle name="20% - Акцент5 4 8" xfId="2178"/>
    <cellStyle name="20% - Акцент5 5" xfId="273"/>
    <cellStyle name="20% - Акцент5 5 2" xfId="2179"/>
    <cellStyle name="20% - Акцент5 5 3" xfId="2180"/>
    <cellStyle name="20% - Акцент5 5 4" xfId="2181"/>
    <cellStyle name="20% - Акцент5 5 5" xfId="2182"/>
    <cellStyle name="20% - Акцент5 5 6" xfId="2183"/>
    <cellStyle name="20% - Акцент5 5 7" xfId="2184"/>
    <cellStyle name="20% - Акцент5 5 8" xfId="2185"/>
    <cellStyle name="20% - Акцент5 6" xfId="2186"/>
    <cellStyle name="20% - Акцент5 6 2" xfId="2187"/>
    <cellStyle name="20% - Акцент5 6 3" xfId="2188"/>
    <cellStyle name="20% - Акцент5 6 4" xfId="2189"/>
    <cellStyle name="20% - Акцент5 6 5" xfId="2190"/>
    <cellStyle name="20% - Акцент5 6 6" xfId="2191"/>
    <cellStyle name="20% - Акцент5 6 7" xfId="2192"/>
    <cellStyle name="20% - Акцент5 6 8" xfId="2193"/>
    <cellStyle name="20% - Акцент5 7" xfId="2194"/>
    <cellStyle name="20% - Акцент5 7 2" xfId="2195"/>
    <cellStyle name="20% - Акцент5 7 3" xfId="2196"/>
    <cellStyle name="20% - Акцент5 7 4" xfId="2197"/>
    <cellStyle name="20% - Акцент5 7 5" xfId="2198"/>
    <cellStyle name="20% - Акцент5 7 6" xfId="2199"/>
    <cellStyle name="20% - Акцент5 7 7" xfId="2200"/>
    <cellStyle name="20% - Акцент5 7 8" xfId="2201"/>
    <cellStyle name="20% - Акцент5 8" xfId="2202"/>
    <cellStyle name="20% - Акцент5 8 2" xfId="2203"/>
    <cellStyle name="20% - Акцент5 8 3" xfId="2204"/>
    <cellStyle name="20% - Акцент5 8 4" xfId="2205"/>
    <cellStyle name="20% - Акцент5 8 5" xfId="2206"/>
    <cellStyle name="20% - Акцент5 8 6" xfId="2207"/>
    <cellStyle name="20% - Акцент5 8 7" xfId="2208"/>
    <cellStyle name="20% - Акцент5 8 8" xfId="2209"/>
    <cellStyle name="20% - Акцент5 9" xfId="2210"/>
    <cellStyle name="20% - Акцент5 9 2" xfId="2211"/>
    <cellStyle name="20% - Акцент5 9 3" xfId="2212"/>
    <cellStyle name="20% - Акцент5 9 4" xfId="2213"/>
    <cellStyle name="20% - Акцент5 9 5" xfId="2214"/>
    <cellStyle name="20% - Акцент5 9 6" xfId="2215"/>
    <cellStyle name="20% - Акцент5 9 7" xfId="2216"/>
    <cellStyle name="20% - Акцент5 9 8" xfId="2217"/>
    <cellStyle name="20% - Акцент6 10" xfId="2218"/>
    <cellStyle name="20% - Акцент6 10 2" xfId="2219"/>
    <cellStyle name="20% - Акцент6 10 3" xfId="2220"/>
    <cellStyle name="20% - Акцент6 10 4" xfId="2221"/>
    <cellStyle name="20% - Акцент6 10 5" xfId="2222"/>
    <cellStyle name="20% - Акцент6 10 6" xfId="2223"/>
    <cellStyle name="20% - Акцент6 10 7" xfId="2224"/>
    <cellStyle name="20% - Акцент6 10 8" xfId="2225"/>
    <cellStyle name="20% - Акцент6 11" xfId="2226"/>
    <cellStyle name="20% - Акцент6 11 2" xfId="2227"/>
    <cellStyle name="20% - Акцент6 11 3" xfId="2228"/>
    <cellStyle name="20% - Акцент6 11 4" xfId="2229"/>
    <cellStyle name="20% - Акцент6 11 5" xfId="2230"/>
    <cellStyle name="20% - Акцент6 11 6" xfId="2231"/>
    <cellStyle name="20% - Акцент6 11 7" xfId="2232"/>
    <cellStyle name="20% - Акцент6 11 8" xfId="2233"/>
    <cellStyle name="20% - Акцент6 2" xfId="274"/>
    <cellStyle name="20% - Акцент6 2 2" xfId="275"/>
    <cellStyle name="20% - Акцент6 2 2 2" xfId="276"/>
    <cellStyle name="20% - Акцент6 2 3" xfId="277"/>
    <cellStyle name="20% - Акцент6 2 3 2" xfId="278"/>
    <cellStyle name="20% - Акцент6 2 4" xfId="279"/>
    <cellStyle name="20% - Акцент6 2 4 2" xfId="280"/>
    <cellStyle name="20% - Акцент6 2 5" xfId="281"/>
    <cellStyle name="20% - Акцент6 2 6" xfId="2234"/>
    <cellStyle name="20% - Акцент6 2 7" xfId="2235"/>
    <cellStyle name="20% - Акцент6 2 8" xfId="2236"/>
    <cellStyle name="20% - Акцент6 2_макет ф 1 " xfId="282"/>
    <cellStyle name="20% - Акцент6 3" xfId="283"/>
    <cellStyle name="20% - Акцент6 3 2" xfId="284"/>
    <cellStyle name="20% - Акцент6 3 2 2" xfId="285"/>
    <cellStyle name="20% - Акцент6 3 3" xfId="286"/>
    <cellStyle name="20% - Акцент6 3 3 2" xfId="287"/>
    <cellStyle name="20% - Акцент6 3 4" xfId="288"/>
    <cellStyle name="20% - Акцент6 3 5" xfId="2237"/>
    <cellStyle name="20% - Акцент6 3 6" xfId="2238"/>
    <cellStyle name="20% - Акцент6 3 7" xfId="2239"/>
    <cellStyle name="20% - Акцент6 3 8" xfId="2240"/>
    <cellStyle name="20% - Акцент6 3_макет ф 1 " xfId="289"/>
    <cellStyle name="20% - Акцент6 4" xfId="290"/>
    <cellStyle name="20% - Акцент6 4 2" xfId="291"/>
    <cellStyle name="20% - Акцент6 4 3" xfId="2241"/>
    <cellStyle name="20% - Акцент6 4 4" xfId="2242"/>
    <cellStyle name="20% - Акцент6 4 5" xfId="2243"/>
    <cellStyle name="20% - Акцент6 4 6" xfId="2244"/>
    <cellStyle name="20% - Акцент6 4 7" xfId="2245"/>
    <cellStyle name="20% - Акцент6 4 8" xfId="2246"/>
    <cellStyle name="20% - Акцент6 5" xfId="292"/>
    <cellStyle name="20% - Акцент6 5 2" xfId="2247"/>
    <cellStyle name="20% - Акцент6 5 3" xfId="2248"/>
    <cellStyle name="20% - Акцент6 5 4" xfId="2249"/>
    <cellStyle name="20% - Акцент6 5 5" xfId="2250"/>
    <cellStyle name="20% - Акцент6 5 6" xfId="2251"/>
    <cellStyle name="20% - Акцент6 5 7" xfId="2252"/>
    <cellStyle name="20% - Акцент6 5 8" xfId="2253"/>
    <cellStyle name="20% - Акцент6 6" xfId="2254"/>
    <cellStyle name="20% - Акцент6 6 2" xfId="2255"/>
    <cellStyle name="20% - Акцент6 6 3" xfId="2256"/>
    <cellStyle name="20% - Акцент6 6 4" xfId="2257"/>
    <cellStyle name="20% - Акцент6 6 5" xfId="2258"/>
    <cellStyle name="20% - Акцент6 6 6" xfId="2259"/>
    <cellStyle name="20% - Акцент6 6 7" xfId="2260"/>
    <cellStyle name="20% - Акцент6 6 8" xfId="2261"/>
    <cellStyle name="20% - Акцент6 7" xfId="2262"/>
    <cellStyle name="20% - Акцент6 7 2" xfId="2263"/>
    <cellStyle name="20% - Акцент6 7 3" xfId="2264"/>
    <cellStyle name="20% - Акцент6 7 4" xfId="2265"/>
    <cellStyle name="20% - Акцент6 7 5" xfId="2266"/>
    <cellStyle name="20% - Акцент6 7 6" xfId="2267"/>
    <cellStyle name="20% - Акцент6 7 7" xfId="2268"/>
    <cellStyle name="20% - Акцент6 7 8" xfId="2269"/>
    <cellStyle name="20% - Акцент6 8" xfId="2270"/>
    <cellStyle name="20% - Акцент6 8 2" xfId="2271"/>
    <cellStyle name="20% - Акцент6 8 3" xfId="2272"/>
    <cellStyle name="20% - Акцент6 8 4" xfId="2273"/>
    <cellStyle name="20% - Акцент6 8 5" xfId="2274"/>
    <cellStyle name="20% - Акцент6 8 6" xfId="2275"/>
    <cellStyle name="20% - Акцент6 8 7" xfId="2276"/>
    <cellStyle name="20% - Акцент6 8 8" xfId="2277"/>
    <cellStyle name="20% - Акцент6 9" xfId="2278"/>
    <cellStyle name="20% - Акцент6 9 2" xfId="2279"/>
    <cellStyle name="20% - Акцент6 9 3" xfId="2280"/>
    <cellStyle name="20% - Акцент6 9 4" xfId="2281"/>
    <cellStyle name="20% - Акцент6 9 5" xfId="2282"/>
    <cellStyle name="20% - Акцент6 9 6" xfId="2283"/>
    <cellStyle name="20% - Акцент6 9 7" xfId="2284"/>
    <cellStyle name="20% - Акцент6 9 8" xfId="2285"/>
    <cellStyle name="40% - Accent1" xfId="293"/>
    <cellStyle name="40% - Accent1 2" xfId="2286"/>
    <cellStyle name="40% - Accent1 3" xfId="2287"/>
    <cellStyle name="40% - Accent1 4" xfId="2288"/>
    <cellStyle name="40% - Accent1 5" xfId="2289"/>
    <cellStyle name="40% - Accent1 6" xfId="2290"/>
    <cellStyle name="40% - Accent1 7" xfId="2291"/>
    <cellStyle name="40% - Accent1 8" xfId="2292"/>
    <cellStyle name="40% - Accent2" xfId="294"/>
    <cellStyle name="40% - Accent2 2" xfId="2293"/>
    <cellStyle name="40% - Accent2 3" xfId="2294"/>
    <cellStyle name="40% - Accent2 4" xfId="2295"/>
    <cellStyle name="40% - Accent2 5" xfId="2296"/>
    <cellStyle name="40% - Accent2 6" xfId="2297"/>
    <cellStyle name="40% - Accent2 7" xfId="2298"/>
    <cellStyle name="40% - Accent2 8" xfId="2299"/>
    <cellStyle name="40% - Accent3" xfId="295"/>
    <cellStyle name="40% - Accent3 2" xfId="2300"/>
    <cellStyle name="40% - Accent3 3" xfId="2301"/>
    <cellStyle name="40% - Accent3 4" xfId="2302"/>
    <cellStyle name="40% - Accent3 5" xfId="2303"/>
    <cellStyle name="40% - Accent3 6" xfId="2304"/>
    <cellStyle name="40% - Accent3 7" xfId="2305"/>
    <cellStyle name="40% - Accent3 8" xfId="2306"/>
    <cellStyle name="40% - Accent4" xfId="296"/>
    <cellStyle name="40% - Accent4 2" xfId="2307"/>
    <cellStyle name="40% - Accent4 3" xfId="2308"/>
    <cellStyle name="40% - Accent4 4" xfId="2309"/>
    <cellStyle name="40% - Accent4 5" xfId="2310"/>
    <cellStyle name="40% - Accent4 6" xfId="2311"/>
    <cellStyle name="40% - Accent4 7" xfId="2312"/>
    <cellStyle name="40% - Accent4 8" xfId="2313"/>
    <cellStyle name="40% - Accent5" xfId="297"/>
    <cellStyle name="40% - Accent5 2" xfId="2314"/>
    <cellStyle name="40% - Accent5 3" xfId="2315"/>
    <cellStyle name="40% - Accent5 4" xfId="2316"/>
    <cellStyle name="40% - Accent5 5" xfId="2317"/>
    <cellStyle name="40% - Accent5 6" xfId="2318"/>
    <cellStyle name="40% - Accent5 7" xfId="2319"/>
    <cellStyle name="40% - Accent5 8" xfId="2320"/>
    <cellStyle name="40% - Accent6" xfId="298"/>
    <cellStyle name="40% - Accent6 2" xfId="2321"/>
    <cellStyle name="40% - Accent6 3" xfId="2322"/>
    <cellStyle name="40% - Accent6 4" xfId="2323"/>
    <cellStyle name="40% - Accent6 5" xfId="2324"/>
    <cellStyle name="40% - Accent6 6" xfId="2325"/>
    <cellStyle name="40% - Accent6 7" xfId="2326"/>
    <cellStyle name="40% - Accent6 8" xfId="2327"/>
    <cellStyle name="40% - Акцент1 10" xfId="2328"/>
    <cellStyle name="40% - Акцент1 10 2" xfId="2329"/>
    <cellStyle name="40% - Акцент1 10 3" xfId="2330"/>
    <cellStyle name="40% - Акцент1 10 4" xfId="2331"/>
    <cellStyle name="40% - Акцент1 10 5" xfId="2332"/>
    <cellStyle name="40% - Акцент1 10 6" xfId="2333"/>
    <cellStyle name="40% - Акцент1 10 7" xfId="2334"/>
    <cellStyle name="40% - Акцент1 10 8" xfId="2335"/>
    <cellStyle name="40% - Акцент1 11" xfId="2336"/>
    <cellStyle name="40% - Акцент1 11 2" xfId="2337"/>
    <cellStyle name="40% - Акцент1 11 3" xfId="2338"/>
    <cellStyle name="40% - Акцент1 11 4" xfId="2339"/>
    <cellStyle name="40% - Акцент1 11 5" xfId="2340"/>
    <cellStyle name="40% - Акцент1 11 6" xfId="2341"/>
    <cellStyle name="40% - Акцент1 11 7" xfId="2342"/>
    <cellStyle name="40% - Акцент1 11 8" xfId="2343"/>
    <cellStyle name="40% - Акцент1 2" xfId="299"/>
    <cellStyle name="40% - Акцент1 2 2" xfId="300"/>
    <cellStyle name="40% - Акцент1 2 2 2" xfId="301"/>
    <cellStyle name="40% - Акцент1 2 3" xfId="302"/>
    <cellStyle name="40% - Акцент1 2 3 2" xfId="303"/>
    <cellStyle name="40% - Акцент1 2 4" xfId="304"/>
    <cellStyle name="40% - Акцент1 2 4 2" xfId="305"/>
    <cellStyle name="40% - Акцент1 2 5" xfId="306"/>
    <cellStyle name="40% - Акцент1 2 6" xfId="2344"/>
    <cellStyle name="40% - Акцент1 2 7" xfId="2345"/>
    <cellStyle name="40% - Акцент1 2 8" xfId="2346"/>
    <cellStyle name="40% - Акцент1 2_макет ф 1 " xfId="307"/>
    <cellStyle name="40% - Акцент1 3" xfId="308"/>
    <cellStyle name="40% - Акцент1 3 2" xfId="309"/>
    <cellStyle name="40% - Акцент1 3 2 2" xfId="310"/>
    <cellStyle name="40% - Акцент1 3 3" xfId="311"/>
    <cellStyle name="40% - Акцент1 3 3 2" xfId="312"/>
    <cellStyle name="40% - Акцент1 3 4" xfId="313"/>
    <cellStyle name="40% - Акцент1 3 5" xfId="2347"/>
    <cellStyle name="40% - Акцент1 3 6" xfId="2348"/>
    <cellStyle name="40% - Акцент1 3 7" xfId="2349"/>
    <cellStyle name="40% - Акцент1 3 8" xfId="2350"/>
    <cellStyle name="40% - Акцент1 3_макет ф 1 " xfId="314"/>
    <cellStyle name="40% - Акцент1 4" xfId="315"/>
    <cellStyle name="40% - Акцент1 4 2" xfId="316"/>
    <cellStyle name="40% - Акцент1 4 3" xfId="2351"/>
    <cellStyle name="40% - Акцент1 4 4" xfId="2352"/>
    <cellStyle name="40% - Акцент1 4 5" xfId="2353"/>
    <cellStyle name="40% - Акцент1 4 6" xfId="2354"/>
    <cellStyle name="40% - Акцент1 4 7" xfId="2355"/>
    <cellStyle name="40% - Акцент1 4 8" xfId="2356"/>
    <cellStyle name="40% - Акцент1 5" xfId="317"/>
    <cellStyle name="40% - Акцент1 5 2" xfId="2357"/>
    <cellStyle name="40% - Акцент1 5 3" xfId="2358"/>
    <cellStyle name="40% - Акцент1 5 4" xfId="2359"/>
    <cellStyle name="40% - Акцент1 5 5" xfId="2360"/>
    <cellStyle name="40% - Акцент1 5 6" xfId="2361"/>
    <cellStyle name="40% - Акцент1 5 7" xfId="2362"/>
    <cellStyle name="40% - Акцент1 5 8" xfId="2363"/>
    <cellStyle name="40% - Акцент1 6" xfId="2364"/>
    <cellStyle name="40% - Акцент1 6 2" xfId="2365"/>
    <cellStyle name="40% - Акцент1 6 3" xfId="2366"/>
    <cellStyle name="40% - Акцент1 6 4" xfId="2367"/>
    <cellStyle name="40% - Акцент1 6 5" xfId="2368"/>
    <cellStyle name="40% - Акцент1 6 6" xfId="2369"/>
    <cellStyle name="40% - Акцент1 6 7" xfId="2370"/>
    <cellStyle name="40% - Акцент1 6 8" xfId="2371"/>
    <cellStyle name="40% - Акцент1 7" xfId="2372"/>
    <cellStyle name="40% - Акцент1 7 2" xfId="2373"/>
    <cellStyle name="40% - Акцент1 7 3" xfId="2374"/>
    <cellStyle name="40% - Акцент1 7 4" xfId="2375"/>
    <cellStyle name="40% - Акцент1 7 5" xfId="2376"/>
    <cellStyle name="40% - Акцент1 7 6" xfId="2377"/>
    <cellStyle name="40% - Акцент1 7 7" xfId="2378"/>
    <cellStyle name="40% - Акцент1 7 8" xfId="2379"/>
    <cellStyle name="40% - Акцент1 8" xfId="2380"/>
    <cellStyle name="40% - Акцент1 8 2" xfId="2381"/>
    <cellStyle name="40% - Акцент1 8 3" xfId="2382"/>
    <cellStyle name="40% - Акцент1 8 4" xfId="2383"/>
    <cellStyle name="40% - Акцент1 8 5" xfId="2384"/>
    <cellStyle name="40% - Акцент1 8 6" xfId="2385"/>
    <cellStyle name="40% - Акцент1 8 7" xfId="2386"/>
    <cellStyle name="40% - Акцент1 8 8" xfId="2387"/>
    <cellStyle name="40% - Акцент1 9" xfId="2388"/>
    <cellStyle name="40% - Акцент1 9 2" xfId="2389"/>
    <cellStyle name="40% - Акцент1 9 3" xfId="2390"/>
    <cellStyle name="40% - Акцент1 9 4" xfId="2391"/>
    <cellStyle name="40% - Акцент1 9 5" xfId="2392"/>
    <cellStyle name="40% - Акцент1 9 6" xfId="2393"/>
    <cellStyle name="40% - Акцент1 9 7" xfId="2394"/>
    <cellStyle name="40% - Акцент1 9 8" xfId="2395"/>
    <cellStyle name="40% - Акцент2 10" xfId="2396"/>
    <cellStyle name="40% - Акцент2 10 2" xfId="2397"/>
    <cellStyle name="40% - Акцент2 10 3" xfId="2398"/>
    <cellStyle name="40% - Акцент2 10 4" xfId="2399"/>
    <cellStyle name="40% - Акцент2 10 5" xfId="2400"/>
    <cellStyle name="40% - Акцент2 10 6" xfId="2401"/>
    <cellStyle name="40% - Акцент2 10 7" xfId="2402"/>
    <cellStyle name="40% - Акцент2 10 8" xfId="2403"/>
    <cellStyle name="40% - Акцент2 11" xfId="2404"/>
    <cellStyle name="40% - Акцент2 11 2" xfId="2405"/>
    <cellStyle name="40% - Акцент2 11 3" xfId="2406"/>
    <cellStyle name="40% - Акцент2 11 4" xfId="2407"/>
    <cellStyle name="40% - Акцент2 11 5" xfId="2408"/>
    <cellStyle name="40% - Акцент2 11 6" xfId="2409"/>
    <cellStyle name="40% - Акцент2 11 7" xfId="2410"/>
    <cellStyle name="40% - Акцент2 11 8" xfId="2411"/>
    <cellStyle name="40% - Акцент2 2" xfId="318"/>
    <cellStyle name="40% - Акцент2 2 2" xfId="319"/>
    <cellStyle name="40% - Акцент2 2 2 2" xfId="320"/>
    <cellStyle name="40% - Акцент2 2 3" xfId="321"/>
    <cellStyle name="40% - Акцент2 2 3 2" xfId="322"/>
    <cellStyle name="40% - Акцент2 2 4" xfId="323"/>
    <cellStyle name="40% - Акцент2 2 4 2" xfId="324"/>
    <cellStyle name="40% - Акцент2 2 5" xfId="325"/>
    <cellStyle name="40% - Акцент2 2 6" xfId="2412"/>
    <cellStyle name="40% - Акцент2 2 7" xfId="2413"/>
    <cellStyle name="40% - Акцент2 2 8" xfId="2414"/>
    <cellStyle name="40% - Акцент2 2_макет ф 1 " xfId="326"/>
    <cellStyle name="40% - Акцент2 3" xfId="327"/>
    <cellStyle name="40% - Акцент2 3 2" xfId="328"/>
    <cellStyle name="40% - Акцент2 3 2 2" xfId="329"/>
    <cellStyle name="40% - Акцент2 3 3" xfId="330"/>
    <cellStyle name="40% - Акцент2 3 3 2" xfId="331"/>
    <cellStyle name="40% - Акцент2 3 4" xfId="332"/>
    <cellStyle name="40% - Акцент2 3 5" xfId="2415"/>
    <cellStyle name="40% - Акцент2 3 6" xfId="2416"/>
    <cellStyle name="40% - Акцент2 3 7" xfId="2417"/>
    <cellStyle name="40% - Акцент2 3 8" xfId="2418"/>
    <cellStyle name="40% - Акцент2 3_макет ф 1 " xfId="333"/>
    <cellStyle name="40% - Акцент2 4" xfId="334"/>
    <cellStyle name="40% - Акцент2 4 2" xfId="335"/>
    <cellStyle name="40% - Акцент2 4 3" xfId="2419"/>
    <cellStyle name="40% - Акцент2 4 4" xfId="2420"/>
    <cellStyle name="40% - Акцент2 4 5" xfId="2421"/>
    <cellStyle name="40% - Акцент2 4 6" xfId="2422"/>
    <cellStyle name="40% - Акцент2 4 7" xfId="2423"/>
    <cellStyle name="40% - Акцент2 4 8" xfId="2424"/>
    <cellStyle name="40% - Акцент2 5" xfId="336"/>
    <cellStyle name="40% - Акцент2 5 2" xfId="2425"/>
    <cellStyle name="40% - Акцент2 5 3" xfId="2426"/>
    <cellStyle name="40% - Акцент2 5 4" xfId="2427"/>
    <cellStyle name="40% - Акцент2 5 5" xfId="2428"/>
    <cellStyle name="40% - Акцент2 5 6" xfId="2429"/>
    <cellStyle name="40% - Акцент2 5 7" xfId="2430"/>
    <cellStyle name="40% - Акцент2 5 8" xfId="2431"/>
    <cellStyle name="40% - Акцент2 6" xfId="2432"/>
    <cellStyle name="40% - Акцент2 6 2" xfId="2433"/>
    <cellStyle name="40% - Акцент2 6 3" xfId="2434"/>
    <cellStyle name="40% - Акцент2 6 4" xfId="2435"/>
    <cellStyle name="40% - Акцент2 6 5" xfId="2436"/>
    <cellStyle name="40% - Акцент2 6 6" xfId="2437"/>
    <cellStyle name="40% - Акцент2 6 7" xfId="2438"/>
    <cellStyle name="40% - Акцент2 6 8" xfId="2439"/>
    <cellStyle name="40% - Акцент2 7" xfId="2440"/>
    <cellStyle name="40% - Акцент2 7 2" xfId="2441"/>
    <cellStyle name="40% - Акцент2 7 3" xfId="2442"/>
    <cellStyle name="40% - Акцент2 7 4" xfId="2443"/>
    <cellStyle name="40% - Акцент2 7 5" xfId="2444"/>
    <cellStyle name="40% - Акцент2 7 6" xfId="2445"/>
    <cellStyle name="40% - Акцент2 7 7" xfId="2446"/>
    <cellStyle name="40% - Акцент2 7 8" xfId="2447"/>
    <cellStyle name="40% - Акцент2 8" xfId="2448"/>
    <cellStyle name="40% - Акцент2 8 2" xfId="2449"/>
    <cellStyle name="40% - Акцент2 8 3" xfId="2450"/>
    <cellStyle name="40% - Акцент2 8 4" xfId="2451"/>
    <cellStyle name="40% - Акцент2 8 5" xfId="2452"/>
    <cellStyle name="40% - Акцент2 8 6" xfId="2453"/>
    <cellStyle name="40% - Акцент2 8 7" xfId="2454"/>
    <cellStyle name="40% - Акцент2 8 8" xfId="2455"/>
    <cellStyle name="40% - Акцент2 9" xfId="2456"/>
    <cellStyle name="40% - Акцент2 9 2" xfId="2457"/>
    <cellStyle name="40% - Акцент2 9 3" xfId="2458"/>
    <cellStyle name="40% - Акцент2 9 4" xfId="2459"/>
    <cellStyle name="40% - Акцент2 9 5" xfId="2460"/>
    <cellStyle name="40% - Акцент2 9 6" xfId="2461"/>
    <cellStyle name="40% - Акцент2 9 7" xfId="2462"/>
    <cellStyle name="40% - Акцент2 9 8" xfId="2463"/>
    <cellStyle name="40% - Акцент3 10" xfId="2464"/>
    <cellStyle name="40% - Акцент3 10 2" xfId="2465"/>
    <cellStyle name="40% - Акцент3 10 3" xfId="2466"/>
    <cellStyle name="40% - Акцент3 10 4" xfId="2467"/>
    <cellStyle name="40% - Акцент3 10 5" xfId="2468"/>
    <cellStyle name="40% - Акцент3 10 6" xfId="2469"/>
    <cellStyle name="40% - Акцент3 10 7" xfId="2470"/>
    <cellStyle name="40% - Акцент3 10 8" xfId="2471"/>
    <cellStyle name="40% - Акцент3 11" xfId="2472"/>
    <cellStyle name="40% - Акцент3 11 2" xfId="2473"/>
    <cellStyle name="40% - Акцент3 11 3" xfId="2474"/>
    <cellStyle name="40% - Акцент3 11 4" xfId="2475"/>
    <cellStyle name="40% - Акцент3 11 5" xfId="2476"/>
    <cellStyle name="40% - Акцент3 11 6" xfId="2477"/>
    <cellStyle name="40% - Акцент3 11 7" xfId="2478"/>
    <cellStyle name="40% - Акцент3 11 8" xfId="2479"/>
    <cellStyle name="40% - Акцент3 2" xfId="337"/>
    <cellStyle name="40% - Акцент3 2 2" xfId="338"/>
    <cellStyle name="40% - Акцент3 2 2 2" xfId="339"/>
    <cellStyle name="40% - Акцент3 2 3" xfId="340"/>
    <cellStyle name="40% - Акцент3 2 3 2" xfId="341"/>
    <cellStyle name="40% - Акцент3 2 4" xfId="342"/>
    <cellStyle name="40% - Акцент3 2 4 2" xfId="343"/>
    <cellStyle name="40% - Акцент3 2 5" xfId="344"/>
    <cellStyle name="40% - Акцент3 2 5 2" xfId="345"/>
    <cellStyle name="40% - Акцент3 2 6" xfId="346"/>
    <cellStyle name="40% - Акцент3 2 7" xfId="347"/>
    <cellStyle name="40% - Акцент3 2 8" xfId="2480"/>
    <cellStyle name="40% - Акцент3 2_макет ф 1 " xfId="348"/>
    <cellStyle name="40% - Акцент3 3" xfId="349"/>
    <cellStyle name="40% - Акцент3 3 2" xfId="350"/>
    <cellStyle name="40% - Акцент3 3 2 2" xfId="351"/>
    <cellStyle name="40% - Акцент3 3 3" xfId="352"/>
    <cellStyle name="40% - Акцент3 3 3 2" xfId="353"/>
    <cellStyle name="40% - Акцент3 3 4" xfId="354"/>
    <cellStyle name="40% - Акцент3 3 4 2" xfId="355"/>
    <cellStyle name="40% - Акцент3 3 5" xfId="356"/>
    <cellStyle name="40% - Акцент3 3 6" xfId="357"/>
    <cellStyle name="40% - Акцент3 3 7" xfId="2481"/>
    <cellStyle name="40% - Акцент3 3 8" xfId="2482"/>
    <cellStyle name="40% - Акцент3 3_макет ф 1 " xfId="358"/>
    <cellStyle name="40% - Акцент3 4" xfId="359"/>
    <cellStyle name="40% - Акцент3 4 2" xfId="360"/>
    <cellStyle name="40% - Акцент3 4 3" xfId="2483"/>
    <cellStyle name="40% - Акцент3 4 4" xfId="2484"/>
    <cellStyle name="40% - Акцент3 4 5" xfId="2485"/>
    <cellStyle name="40% - Акцент3 4 6" xfId="2486"/>
    <cellStyle name="40% - Акцент3 4 7" xfId="2487"/>
    <cellStyle name="40% - Акцент3 4 8" xfId="2488"/>
    <cellStyle name="40% - Акцент3 5" xfId="361"/>
    <cellStyle name="40% - Акцент3 5 2" xfId="2489"/>
    <cellStyle name="40% - Акцент3 5 3" xfId="2490"/>
    <cellStyle name="40% - Акцент3 5 4" xfId="2491"/>
    <cellStyle name="40% - Акцент3 5 5" xfId="2492"/>
    <cellStyle name="40% - Акцент3 5 6" xfId="2493"/>
    <cellStyle name="40% - Акцент3 5 7" xfId="2494"/>
    <cellStyle name="40% - Акцент3 5 8" xfId="2495"/>
    <cellStyle name="40% - Акцент3 6" xfId="2496"/>
    <cellStyle name="40% - Акцент3 6 2" xfId="2497"/>
    <cellStyle name="40% - Акцент3 6 3" xfId="2498"/>
    <cellStyle name="40% - Акцент3 6 4" xfId="2499"/>
    <cellStyle name="40% - Акцент3 6 5" xfId="2500"/>
    <cellStyle name="40% - Акцент3 6 6" xfId="2501"/>
    <cellStyle name="40% - Акцент3 6 7" xfId="2502"/>
    <cellStyle name="40% - Акцент3 6 8" xfId="2503"/>
    <cellStyle name="40% - Акцент3 7" xfId="2504"/>
    <cellStyle name="40% - Акцент3 7 2" xfId="2505"/>
    <cellStyle name="40% - Акцент3 7 3" xfId="2506"/>
    <cellStyle name="40% - Акцент3 7 4" xfId="2507"/>
    <cellStyle name="40% - Акцент3 7 5" xfId="2508"/>
    <cellStyle name="40% - Акцент3 7 6" xfId="2509"/>
    <cellStyle name="40% - Акцент3 7 7" xfId="2510"/>
    <cellStyle name="40% - Акцент3 7 8" xfId="2511"/>
    <cellStyle name="40% - Акцент3 8" xfId="2512"/>
    <cellStyle name="40% - Акцент3 8 2" xfId="2513"/>
    <cellStyle name="40% - Акцент3 8 3" xfId="2514"/>
    <cellStyle name="40% - Акцент3 8 4" xfId="2515"/>
    <cellStyle name="40% - Акцент3 8 5" xfId="2516"/>
    <cellStyle name="40% - Акцент3 8 6" xfId="2517"/>
    <cellStyle name="40% - Акцент3 8 7" xfId="2518"/>
    <cellStyle name="40% - Акцент3 8 8" xfId="2519"/>
    <cellStyle name="40% - Акцент3 9" xfId="2520"/>
    <cellStyle name="40% - Акцент3 9 2" xfId="2521"/>
    <cellStyle name="40% - Акцент3 9 3" xfId="2522"/>
    <cellStyle name="40% - Акцент3 9 4" xfId="2523"/>
    <cellStyle name="40% - Акцент3 9 5" xfId="2524"/>
    <cellStyle name="40% - Акцент3 9 6" xfId="2525"/>
    <cellStyle name="40% - Акцент3 9 7" xfId="2526"/>
    <cellStyle name="40% - Акцент3 9 8" xfId="2527"/>
    <cellStyle name="40% - Акцент4 10" xfId="2528"/>
    <cellStyle name="40% - Акцент4 10 2" xfId="2529"/>
    <cellStyle name="40% - Акцент4 10 3" xfId="2530"/>
    <cellStyle name="40% - Акцент4 10 4" xfId="2531"/>
    <cellStyle name="40% - Акцент4 10 5" xfId="2532"/>
    <cellStyle name="40% - Акцент4 10 6" xfId="2533"/>
    <cellStyle name="40% - Акцент4 10 7" xfId="2534"/>
    <cellStyle name="40% - Акцент4 10 8" xfId="2535"/>
    <cellStyle name="40% - Акцент4 11" xfId="2536"/>
    <cellStyle name="40% - Акцент4 11 2" xfId="2537"/>
    <cellStyle name="40% - Акцент4 11 3" xfId="2538"/>
    <cellStyle name="40% - Акцент4 11 4" xfId="2539"/>
    <cellStyle name="40% - Акцент4 11 5" xfId="2540"/>
    <cellStyle name="40% - Акцент4 11 6" xfId="2541"/>
    <cellStyle name="40% - Акцент4 11 7" xfId="2542"/>
    <cellStyle name="40% - Акцент4 11 8" xfId="2543"/>
    <cellStyle name="40% - Акцент4 2" xfId="362"/>
    <cellStyle name="40% - Акцент4 2 2" xfId="363"/>
    <cellStyle name="40% - Акцент4 2 2 2" xfId="364"/>
    <cellStyle name="40% - Акцент4 2 3" xfId="365"/>
    <cellStyle name="40% - Акцент4 2 3 2" xfId="366"/>
    <cellStyle name="40% - Акцент4 2 4" xfId="367"/>
    <cellStyle name="40% - Акцент4 2 4 2" xfId="368"/>
    <cellStyle name="40% - Акцент4 2 5" xfId="369"/>
    <cellStyle name="40% - Акцент4 2 6" xfId="2544"/>
    <cellStyle name="40% - Акцент4 2 7" xfId="2545"/>
    <cellStyle name="40% - Акцент4 2 8" xfId="2546"/>
    <cellStyle name="40% - Акцент4 2_макет ф 1 " xfId="370"/>
    <cellStyle name="40% - Акцент4 3" xfId="371"/>
    <cellStyle name="40% - Акцент4 3 2" xfId="372"/>
    <cellStyle name="40% - Акцент4 3 2 2" xfId="373"/>
    <cellStyle name="40% - Акцент4 3 3" xfId="374"/>
    <cellStyle name="40% - Акцент4 3 3 2" xfId="375"/>
    <cellStyle name="40% - Акцент4 3 4" xfId="376"/>
    <cellStyle name="40% - Акцент4 3 5" xfId="2547"/>
    <cellStyle name="40% - Акцент4 3 6" xfId="2548"/>
    <cellStyle name="40% - Акцент4 3 7" xfId="2549"/>
    <cellStyle name="40% - Акцент4 3 8" xfId="2550"/>
    <cellStyle name="40% - Акцент4 3_макет ф 1 " xfId="377"/>
    <cellStyle name="40% - Акцент4 4" xfId="378"/>
    <cellStyle name="40% - Акцент4 4 2" xfId="379"/>
    <cellStyle name="40% - Акцент4 4 3" xfId="2551"/>
    <cellStyle name="40% - Акцент4 4 4" xfId="2552"/>
    <cellStyle name="40% - Акцент4 4 5" xfId="2553"/>
    <cellStyle name="40% - Акцент4 4 6" xfId="2554"/>
    <cellStyle name="40% - Акцент4 4 7" xfId="2555"/>
    <cellStyle name="40% - Акцент4 4 8" xfId="2556"/>
    <cellStyle name="40% - Акцент4 5" xfId="380"/>
    <cellStyle name="40% - Акцент4 5 2" xfId="2557"/>
    <cellStyle name="40% - Акцент4 5 3" xfId="2558"/>
    <cellStyle name="40% - Акцент4 5 4" xfId="2559"/>
    <cellStyle name="40% - Акцент4 5 5" xfId="2560"/>
    <cellStyle name="40% - Акцент4 5 6" xfId="2561"/>
    <cellStyle name="40% - Акцент4 5 7" xfId="2562"/>
    <cellStyle name="40% - Акцент4 5 8" xfId="2563"/>
    <cellStyle name="40% - Акцент4 6" xfId="2564"/>
    <cellStyle name="40% - Акцент4 6 2" xfId="2565"/>
    <cellStyle name="40% - Акцент4 6 3" xfId="2566"/>
    <cellStyle name="40% - Акцент4 6 4" xfId="2567"/>
    <cellStyle name="40% - Акцент4 6 5" xfId="2568"/>
    <cellStyle name="40% - Акцент4 6 6" xfId="2569"/>
    <cellStyle name="40% - Акцент4 6 7" xfId="2570"/>
    <cellStyle name="40% - Акцент4 6 8" xfId="2571"/>
    <cellStyle name="40% - Акцент4 7" xfId="2572"/>
    <cellStyle name="40% - Акцент4 7 2" xfId="2573"/>
    <cellStyle name="40% - Акцент4 7 3" xfId="2574"/>
    <cellStyle name="40% - Акцент4 7 4" xfId="2575"/>
    <cellStyle name="40% - Акцент4 7 5" xfId="2576"/>
    <cellStyle name="40% - Акцент4 7 6" xfId="2577"/>
    <cellStyle name="40% - Акцент4 7 7" xfId="2578"/>
    <cellStyle name="40% - Акцент4 7 8" xfId="2579"/>
    <cellStyle name="40% - Акцент4 8" xfId="2580"/>
    <cellStyle name="40% - Акцент4 8 2" xfId="2581"/>
    <cellStyle name="40% - Акцент4 8 3" xfId="2582"/>
    <cellStyle name="40% - Акцент4 8 4" xfId="2583"/>
    <cellStyle name="40% - Акцент4 8 5" xfId="2584"/>
    <cellStyle name="40% - Акцент4 8 6" xfId="2585"/>
    <cellStyle name="40% - Акцент4 8 7" xfId="2586"/>
    <cellStyle name="40% - Акцент4 8 8" xfId="2587"/>
    <cellStyle name="40% - Акцент4 9" xfId="2588"/>
    <cellStyle name="40% - Акцент4 9 2" xfId="2589"/>
    <cellStyle name="40% - Акцент4 9 3" xfId="2590"/>
    <cellStyle name="40% - Акцент4 9 4" xfId="2591"/>
    <cellStyle name="40% - Акцент4 9 5" xfId="2592"/>
    <cellStyle name="40% - Акцент4 9 6" xfId="2593"/>
    <cellStyle name="40% - Акцент4 9 7" xfId="2594"/>
    <cellStyle name="40% - Акцент4 9 8" xfId="2595"/>
    <cellStyle name="40% - Акцент5 10" xfId="2596"/>
    <cellStyle name="40% - Акцент5 10 2" xfId="2597"/>
    <cellStyle name="40% - Акцент5 10 3" xfId="2598"/>
    <cellStyle name="40% - Акцент5 10 4" xfId="2599"/>
    <cellStyle name="40% - Акцент5 10 5" xfId="2600"/>
    <cellStyle name="40% - Акцент5 10 6" xfId="2601"/>
    <cellStyle name="40% - Акцент5 10 7" xfId="2602"/>
    <cellStyle name="40% - Акцент5 10 8" xfId="2603"/>
    <cellStyle name="40% - Акцент5 11" xfId="2604"/>
    <cellStyle name="40% - Акцент5 11 2" xfId="2605"/>
    <cellStyle name="40% - Акцент5 11 3" xfId="2606"/>
    <cellStyle name="40% - Акцент5 11 4" xfId="2607"/>
    <cellStyle name="40% - Акцент5 11 5" xfId="2608"/>
    <cellStyle name="40% - Акцент5 11 6" xfId="2609"/>
    <cellStyle name="40% - Акцент5 11 7" xfId="2610"/>
    <cellStyle name="40% - Акцент5 11 8" xfId="2611"/>
    <cellStyle name="40% - Акцент5 2" xfId="381"/>
    <cellStyle name="40% - Акцент5 2 2" xfId="382"/>
    <cellStyle name="40% - Акцент5 2 2 2" xfId="383"/>
    <cellStyle name="40% - Акцент5 2 3" xfId="384"/>
    <cellStyle name="40% - Акцент5 2 3 2" xfId="385"/>
    <cellStyle name="40% - Акцент5 2 4" xfId="386"/>
    <cellStyle name="40% - Акцент5 2 4 2" xfId="387"/>
    <cellStyle name="40% - Акцент5 2 5" xfId="388"/>
    <cellStyle name="40% - Акцент5 2 6" xfId="2612"/>
    <cellStyle name="40% - Акцент5 2 7" xfId="2613"/>
    <cellStyle name="40% - Акцент5 2 8" xfId="2614"/>
    <cellStyle name="40% - Акцент5 2_макет ф 1 " xfId="389"/>
    <cellStyle name="40% - Акцент5 3" xfId="390"/>
    <cellStyle name="40% - Акцент5 3 2" xfId="391"/>
    <cellStyle name="40% - Акцент5 3 2 2" xfId="392"/>
    <cellStyle name="40% - Акцент5 3 3" xfId="393"/>
    <cellStyle name="40% - Акцент5 3 3 2" xfId="394"/>
    <cellStyle name="40% - Акцент5 3 4" xfId="395"/>
    <cellStyle name="40% - Акцент5 3 5" xfId="2615"/>
    <cellStyle name="40% - Акцент5 3 6" xfId="2616"/>
    <cellStyle name="40% - Акцент5 3 7" xfId="2617"/>
    <cellStyle name="40% - Акцент5 3 8" xfId="2618"/>
    <cellStyle name="40% - Акцент5 3_макет ф 1 " xfId="396"/>
    <cellStyle name="40% - Акцент5 4" xfId="397"/>
    <cellStyle name="40% - Акцент5 4 2" xfId="398"/>
    <cellStyle name="40% - Акцент5 4 3" xfId="2619"/>
    <cellStyle name="40% - Акцент5 4 4" xfId="2620"/>
    <cellStyle name="40% - Акцент5 4 5" xfId="2621"/>
    <cellStyle name="40% - Акцент5 4 6" xfId="2622"/>
    <cellStyle name="40% - Акцент5 4 7" xfId="2623"/>
    <cellStyle name="40% - Акцент5 4 8" xfId="2624"/>
    <cellStyle name="40% - Акцент5 5" xfId="399"/>
    <cellStyle name="40% - Акцент5 5 2" xfId="2625"/>
    <cellStyle name="40% - Акцент5 5 3" xfId="2626"/>
    <cellStyle name="40% - Акцент5 5 4" xfId="2627"/>
    <cellStyle name="40% - Акцент5 5 5" xfId="2628"/>
    <cellStyle name="40% - Акцент5 5 6" xfId="2629"/>
    <cellStyle name="40% - Акцент5 5 7" xfId="2630"/>
    <cellStyle name="40% - Акцент5 5 8" xfId="2631"/>
    <cellStyle name="40% - Акцент5 6" xfId="2632"/>
    <cellStyle name="40% - Акцент5 6 2" xfId="2633"/>
    <cellStyle name="40% - Акцент5 6 3" xfId="2634"/>
    <cellStyle name="40% - Акцент5 6 4" xfId="2635"/>
    <cellStyle name="40% - Акцент5 6 5" xfId="2636"/>
    <cellStyle name="40% - Акцент5 6 6" xfId="2637"/>
    <cellStyle name="40% - Акцент5 6 7" xfId="2638"/>
    <cellStyle name="40% - Акцент5 6 8" xfId="2639"/>
    <cellStyle name="40% - Акцент5 7" xfId="2640"/>
    <cellStyle name="40% - Акцент5 7 2" xfId="2641"/>
    <cellStyle name="40% - Акцент5 7 3" xfId="2642"/>
    <cellStyle name="40% - Акцент5 7 4" xfId="2643"/>
    <cellStyle name="40% - Акцент5 7 5" xfId="2644"/>
    <cellStyle name="40% - Акцент5 7 6" xfId="2645"/>
    <cellStyle name="40% - Акцент5 7 7" xfId="2646"/>
    <cellStyle name="40% - Акцент5 7 8" xfId="2647"/>
    <cellStyle name="40% - Акцент5 8" xfId="2648"/>
    <cellStyle name="40% - Акцент5 8 2" xfId="2649"/>
    <cellStyle name="40% - Акцент5 8 3" xfId="2650"/>
    <cellStyle name="40% - Акцент5 8 4" xfId="2651"/>
    <cellStyle name="40% - Акцент5 8 5" xfId="2652"/>
    <cellStyle name="40% - Акцент5 8 6" xfId="2653"/>
    <cellStyle name="40% - Акцент5 8 7" xfId="2654"/>
    <cellStyle name="40% - Акцент5 8 8" xfId="2655"/>
    <cellStyle name="40% - Акцент5 9" xfId="2656"/>
    <cellStyle name="40% - Акцент5 9 2" xfId="2657"/>
    <cellStyle name="40% - Акцент5 9 3" xfId="2658"/>
    <cellStyle name="40% - Акцент5 9 4" xfId="2659"/>
    <cellStyle name="40% - Акцент5 9 5" xfId="2660"/>
    <cellStyle name="40% - Акцент5 9 6" xfId="2661"/>
    <cellStyle name="40% - Акцент5 9 7" xfId="2662"/>
    <cellStyle name="40% - Акцент5 9 8" xfId="2663"/>
    <cellStyle name="40% - Акцент6 10" xfId="2664"/>
    <cellStyle name="40% - Акцент6 10 2" xfId="2665"/>
    <cellStyle name="40% - Акцент6 10 3" xfId="2666"/>
    <cellStyle name="40% - Акцент6 10 4" xfId="2667"/>
    <cellStyle name="40% - Акцент6 10 5" xfId="2668"/>
    <cellStyle name="40% - Акцент6 10 6" xfId="2669"/>
    <cellStyle name="40% - Акцент6 10 7" xfId="2670"/>
    <cellStyle name="40% - Акцент6 10 8" xfId="2671"/>
    <cellStyle name="40% - Акцент6 11" xfId="2672"/>
    <cellStyle name="40% - Акцент6 11 2" xfId="2673"/>
    <cellStyle name="40% - Акцент6 11 3" xfId="2674"/>
    <cellStyle name="40% - Акцент6 11 4" xfId="2675"/>
    <cellStyle name="40% - Акцент6 11 5" xfId="2676"/>
    <cellStyle name="40% - Акцент6 11 6" xfId="2677"/>
    <cellStyle name="40% - Акцент6 11 7" xfId="2678"/>
    <cellStyle name="40% - Акцент6 11 8" xfId="2679"/>
    <cellStyle name="40% - Акцент6 2" xfId="400"/>
    <cellStyle name="40% - Акцент6 2 2" xfId="401"/>
    <cellStyle name="40% - Акцент6 2 2 2" xfId="402"/>
    <cellStyle name="40% - Акцент6 2 3" xfId="403"/>
    <cellStyle name="40% - Акцент6 2 3 2" xfId="404"/>
    <cellStyle name="40% - Акцент6 2 4" xfId="405"/>
    <cellStyle name="40% - Акцент6 2 4 2" xfId="406"/>
    <cellStyle name="40% - Акцент6 2 5" xfId="407"/>
    <cellStyle name="40% - Акцент6 2 6" xfId="2680"/>
    <cellStyle name="40% - Акцент6 2 7" xfId="2681"/>
    <cellStyle name="40% - Акцент6 2 8" xfId="2682"/>
    <cellStyle name="40% - Акцент6 2_макет ф 1 " xfId="408"/>
    <cellStyle name="40% - Акцент6 3" xfId="409"/>
    <cellStyle name="40% - Акцент6 3 2" xfId="410"/>
    <cellStyle name="40% - Акцент6 3 2 2" xfId="411"/>
    <cellStyle name="40% - Акцент6 3 3" xfId="412"/>
    <cellStyle name="40% - Акцент6 3 3 2" xfId="413"/>
    <cellStyle name="40% - Акцент6 3 4" xfId="414"/>
    <cellStyle name="40% - Акцент6 3 5" xfId="2683"/>
    <cellStyle name="40% - Акцент6 3 6" xfId="2684"/>
    <cellStyle name="40% - Акцент6 3 7" xfId="2685"/>
    <cellStyle name="40% - Акцент6 3 8" xfId="2686"/>
    <cellStyle name="40% - Акцент6 3_макет ф 1 " xfId="415"/>
    <cellStyle name="40% - Акцент6 4" xfId="416"/>
    <cellStyle name="40% - Акцент6 4 2" xfId="417"/>
    <cellStyle name="40% - Акцент6 4 3" xfId="2687"/>
    <cellStyle name="40% - Акцент6 4 4" xfId="2688"/>
    <cellStyle name="40% - Акцент6 4 5" xfId="2689"/>
    <cellStyle name="40% - Акцент6 4 6" xfId="2690"/>
    <cellStyle name="40% - Акцент6 4 7" xfId="2691"/>
    <cellStyle name="40% - Акцент6 4 8" xfId="2692"/>
    <cellStyle name="40% - Акцент6 5" xfId="418"/>
    <cellStyle name="40% - Акцент6 5 2" xfId="2693"/>
    <cellStyle name="40% - Акцент6 5 3" xfId="2694"/>
    <cellStyle name="40% - Акцент6 5 4" xfId="2695"/>
    <cellStyle name="40% - Акцент6 5 5" xfId="2696"/>
    <cellStyle name="40% - Акцент6 5 6" xfId="2697"/>
    <cellStyle name="40% - Акцент6 5 7" xfId="2698"/>
    <cellStyle name="40% - Акцент6 5 8" xfId="2699"/>
    <cellStyle name="40% - Акцент6 6" xfId="2700"/>
    <cellStyle name="40% - Акцент6 6 2" xfId="2701"/>
    <cellStyle name="40% - Акцент6 6 3" xfId="2702"/>
    <cellStyle name="40% - Акцент6 6 4" xfId="2703"/>
    <cellStyle name="40% - Акцент6 6 5" xfId="2704"/>
    <cellStyle name="40% - Акцент6 6 6" xfId="2705"/>
    <cellStyle name="40% - Акцент6 6 7" xfId="2706"/>
    <cellStyle name="40% - Акцент6 6 8" xfId="2707"/>
    <cellStyle name="40% - Акцент6 7" xfId="2708"/>
    <cellStyle name="40% - Акцент6 7 2" xfId="2709"/>
    <cellStyle name="40% - Акцент6 7 3" xfId="2710"/>
    <cellStyle name="40% - Акцент6 7 4" xfId="2711"/>
    <cellStyle name="40% - Акцент6 7 5" xfId="2712"/>
    <cellStyle name="40% - Акцент6 7 6" xfId="2713"/>
    <cellStyle name="40% - Акцент6 7 7" xfId="2714"/>
    <cellStyle name="40% - Акцент6 7 8" xfId="2715"/>
    <cellStyle name="40% - Акцент6 8" xfId="2716"/>
    <cellStyle name="40% - Акцент6 8 2" xfId="2717"/>
    <cellStyle name="40% - Акцент6 8 3" xfId="2718"/>
    <cellStyle name="40% - Акцент6 8 4" xfId="2719"/>
    <cellStyle name="40% - Акцент6 8 5" xfId="2720"/>
    <cellStyle name="40% - Акцент6 8 6" xfId="2721"/>
    <cellStyle name="40% - Акцент6 8 7" xfId="2722"/>
    <cellStyle name="40% - Акцент6 8 8" xfId="2723"/>
    <cellStyle name="40% - Акцент6 9" xfId="2724"/>
    <cellStyle name="40% - Акцент6 9 2" xfId="2725"/>
    <cellStyle name="40% - Акцент6 9 3" xfId="2726"/>
    <cellStyle name="40% - Акцент6 9 4" xfId="2727"/>
    <cellStyle name="40% - Акцент6 9 5" xfId="2728"/>
    <cellStyle name="40% - Акцент6 9 6" xfId="2729"/>
    <cellStyle name="40% - Акцент6 9 7" xfId="2730"/>
    <cellStyle name="40% - Акцент6 9 8" xfId="2731"/>
    <cellStyle name="60% - Accent1" xfId="419"/>
    <cellStyle name="60% - Accent2" xfId="420"/>
    <cellStyle name="60% - Accent3" xfId="421"/>
    <cellStyle name="60% - Accent4" xfId="422"/>
    <cellStyle name="60% - Accent5" xfId="423"/>
    <cellStyle name="60% - Accent6" xfId="424"/>
    <cellStyle name="60% - Акцент1 10" xfId="2732"/>
    <cellStyle name="60% - Акцент1 11" xfId="2733"/>
    <cellStyle name="60% - Акцент1 2" xfId="425"/>
    <cellStyle name="60% - Акцент1 2 2" xfId="426"/>
    <cellStyle name="60% - Акцент1 2 3" xfId="2734"/>
    <cellStyle name="60% - Акцент1 2 4" xfId="2735"/>
    <cellStyle name="60% - Акцент1 2 5" xfId="2736"/>
    <cellStyle name="60% - Акцент1 3" xfId="427"/>
    <cellStyle name="60% - Акцент1 4" xfId="428"/>
    <cellStyle name="60% - Акцент1 5" xfId="429"/>
    <cellStyle name="60% - Акцент1 6" xfId="2737"/>
    <cellStyle name="60% - Акцент1 7" xfId="2738"/>
    <cellStyle name="60% - Акцент1 8" xfId="2739"/>
    <cellStyle name="60% - Акцент1 9" xfId="2740"/>
    <cellStyle name="60% - Акцент2 10" xfId="2741"/>
    <cellStyle name="60% - Акцент2 11" xfId="2742"/>
    <cellStyle name="60% - Акцент2 2" xfId="430"/>
    <cellStyle name="60% - Акцент2 2 2" xfId="431"/>
    <cellStyle name="60% - Акцент2 2 3" xfId="2743"/>
    <cellStyle name="60% - Акцент2 2 4" xfId="2744"/>
    <cellStyle name="60% - Акцент2 2 5" xfId="2745"/>
    <cellStyle name="60% - Акцент2 3" xfId="432"/>
    <cellStyle name="60% - Акцент2 4" xfId="433"/>
    <cellStyle name="60% - Акцент2 5" xfId="434"/>
    <cellStyle name="60% - Акцент2 6" xfId="2746"/>
    <cellStyle name="60% - Акцент2 7" xfId="2747"/>
    <cellStyle name="60% - Акцент2 8" xfId="2748"/>
    <cellStyle name="60% - Акцент2 9" xfId="2749"/>
    <cellStyle name="60% - Акцент3 10" xfId="2750"/>
    <cellStyle name="60% - Акцент3 11" xfId="2751"/>
    <cellStyle name="60% - Акцент3 2" xfId="435"/>
    <cellStyle name="60% - Акцент3 2 2" xfId="436"/>
    <cellStyle name="60% - Акцент3 2 3" xfId="2752"/>
    <cellStyle name="60% - Акцент3 2 4" xfId="2753"/>
    <cellStyle name="60% - Акцент3 2 5" xfId="2754"/>
    <cellStyle name="60% - Акцент3 3" xfId="437"/>
    <cellStyle name="60% - Акцент3 4" xfId="438"/>
    <cellStyle name="60% - Акцент3 5" xfId="439"/>
    <cellStyle name="60% - Акцент3 6" xfId="2755"/>
    <cellStyle name="60% - Акцент3 7" xfId="2756"/>
    <cellStyle name="60% - Акцент3 8" xfId="2757"/>
    <cellStyle name="60% - Акцент3 9" xfId="2758"/>
    <cellStyle name="60% - Акцент4 10" xfId="2759"/>
    <cellStyle name="60% - Акцент4 11" xfId="2760"/>
    <cellStyle name="60% - Акцент4 2" xfId="440"/>
    <cellStyle name="60% - Акцент4 2 2" xfId="441"/>
    <cellStyle name="60% - Акцент4 2 3" xfId="2761"/>
    <cellStyle name="60% - Акцент4 2 4" xfId="2762"/>
    <cellStyle name="60% - Акцент4 2 5" xfId="2763"/>
    <cellStyle name="60% - Акцент4 3" xfId="442"/>
    <cellStyle name="60% - Акцент4 4" xfId="443"/>
    <cellStyle name="60% - Акцент4 5" xfId="444"/>
    <cellStyle name="60% - Акцент4 6" xfId="2764"/>
    <cellStyle name="60% - Акцент4 7" xfId="2765"/>
    <cellStyle name="60% - Акцент4 8" xfId="2766"/>
    <cellStyle name="60% - Акцент4 9" xfId="2767"/>
    <cellStyle name="60% - Акцент5 10" xfId="2768"/>
    <cellStyle name="60% - Акцент5 11" xfId="2769"/>
    <cellStyle name="60% - Акцент5 2" xfId="445"/>
    <cellStyle name="60% - Акцент5 2 2" xfId="446"/>
    <cellStyle name="60% - Акцент5 2 3" xfId="2770"/>
    <cellStyle name="60% - Акцент5 2 4" xfId="2771"/>
    <cellStyle name="60% - Акцент5 2 5" xfId="2772"/>
    <cellStyle name="60% - Акцент5 3" xfId="447"/>
    <cellStyle name="60% - Акцент5 4" xfId="448"/>
    <cellStyle name="60% - Акцент5 5" xfId="449"/>
    <cellStyle name="60% - Акцент5 6" xfId="2773"/>
    <cellStyle name="60% - Акцент5 7" xfId="2774"/>
    <cellStyle name="60% - Акцент5 8" xfId="2775"/>
    <cellStyle name="60% - Акцент5 9" xfId="2776"/>
    <cellStyle name="60% - Акцент6 10" xfId="2777"/>
    <cellStyle name="60% - Акцент6 11" xfId="2778"/>
    <cellStyle name="60% - Акцент6 2" xfId="450"/>
    <cellStyle name="60% - Акцент6 2 2" xfId="451"/>
    <cellStyle name="60% - Акцент6 2 3" xfId="2779"/>
    <cellStyle name="60% - Акцент6 2 4" xfId="2780"/>
    <cellStyle name="60% - Акцент6 2 5" xfId="2781"/>
    <cellStyle name="60% - Акцент6 3" xfId="452"/>
    <cellStyle name="60% - Акцент6 4" xfId="453"/>
    <cellStyle name="60% - Акцент6 5" xfId="454"/>
    <cellStyle name="60% - Акцент6 6" xfId="2782"/>
    <cellStyle name="60% - Акцент6 7" xfId="2783"/>
    <cellStyle name="60% - Акцент6 8" xfId="2784"/>
    <cellStyle name="60% - Акцент6 9" xfId="2785"/>
    <cellStyle name="6Code" xfId="455"/>
    <cellStyle name="8pt" xfId="456"/>
    <cellStyle name="Accent1" xfId="457"/>
    <cellStyle name="Accent1 - 20%" xfId="458"/>
    <cellStyle name="Accent1 - 40%" xfId="459"/>
    <cellStyle name="Accent1 - 60%" xfId="460"/>
    <cellStyle name="Accent1 10" xfId="461"/>
    <cellStyle name="Accent1 11" xfId="462"/>
    <cellStyle name="Accent1 12" xfId="463"/>
    <cellStyle name="Accent1 2" xfId="464"/>
    <cellStyle name="Accent1 3" xfId="465"/>
    <cellStyle name="Accent1 4" xfId="466"/>
    <cellStyle name="Accent1 5" xfId="467"/>
    <cellStyle name="Accent1 6" xfId="468"/>
    <cellStyle name="Accent1 7" xfId="469"/>
    <cellStyle name="Accent1 8" xfId="470"/>
    <cellStyle name="Accent1 9" xfId="471"/>
    <cellStyle name="Accent1_Критерии RAB" xfId="472"/>
    <cellStyle name="Accent2" xfId="473"/>
    <cellStyle name="Accent2 - 20%" xfId="474"/>
    <cellStyle name="Accent2 - 40%" xfId="475"/>
    <cellStyle name="Accent2 - 60%" xfId="476"/>
    <cellStyle name="Accent2 10" xfId="477"/>
    <cellStyle name="Accent2 11" xfId="478"/>
    <cellStyle name="Accent2 12" xfId="479"/>
    <cellStyle name="Accent2 2" xfId="480"/>
    <cellStyle name="Accent2 3" xfId="481"/>
    <cellStyle name="Accent2 4" xfId="482"/>
    <cellStyle name="Accent2 5" xfId="483"/>
    <cellStyle name="Accent2 6" xfId="484"/>
    <cellStyle name="Accent2 7" xfId="485"/>
    <cellStyle name="Accent2 8" xfId="486"/>
    <cellStyle name="Accent2 9" xfId="487"/>
    <cellStyle name="Accent2_Критерии RAB" xfId="488"/>
    <cellStyle name="Accent3" xfId="489"/>
    <cellStyle name="Accent3 - 20%" xfId="490"/>
    <cellStyle name="Accent3 - 40%" xfId="491"/>
    <cellStyle name="Accent3 - 60%" xfId="492"/>
    <cellStyle name="Accent3 10" xfId="493"/>
    <cellStyle name="Accent3 11" xfId="494"/>
    <cellStyle name="Accent3 12" xfId="495"/>
    <cellStyle name="Accent3 2" xfId="496"/>
    <cellStyle name="Accent3 3" xfId="497"/>
    <cellStyle name="Accent3 4" xfId="498"/>
    <cellStyle name="Accent3 5" xfId="499"/>
    <cellStyle name="Accent3 6" xfId="500"/>
    <cellStyle name="Accent3 7" xfId="501"/>
    <cellStyle name="Accent3 8" xfId="502"/>
    <cellStyle name="Accent3 9" xfId="503"/>
    <cellStyle name="Accent3_Критерии RAB" xfId="504"/>
    <cellStyle name="Accent4" xfId="505"/>
    <cellStyle name="Accent4 - 20%" xfId="506"/>
    <cellStyle name="Accent4 - 40%" xfId="507"/>
    <cellStyle name="Accent4 - 60%" xfId="508"/>
    <cellStyle name="Accent4 10" xfId="509"/>
    <cellStyle name="Accent4 11" xfId="510"/>
    <cellStyle name="Accent4 12" xfId="511"/>
    <cellStyle name="Accent4 2" xfId="512"/>
    <cellStyle name="Accent4 3" xfId="513"/>
    <cellStyle name="Accent4 4" xfId="514"/>
    <cellStyle name="Accent4 5" xfId="515"/>
    <cellStyle name="Accent4 6" xfId="516"/>
    <cellStyle name="Accent4 7" xfId="517"/>
    <cellStyle name="Accent4 8" xfId="518"/>
    <cellStyle name="Accent4 9" xfId="519"/>
    <cellStyle name="Accent4_Критерии RAB" xfId="520"/>
    <cellStyle name="Accent5" xfId="521"/>
    <cellStyle name="Accent5 - 20%" xfId="522"/>
    <cellStyle name="Accent5 - 40%" xfId="523"/>
    <cellStyle name="Accent5 - 60%" xfId="524"/>
    <cellStyle name="Accent5 10" xfId="525"/>
    <cellStyle name="Accent5 11" xfId="526"/>
    <cellStyle name="Accent5 12" xfId="527"/>
    <cellStyle name="Accent5 2" xfId="528"/>
    <cellStyle name="Accent5 3" xfId="529"/>
    <cellStyle name="Accent5 4" xfId="530"/>
    <cellStyle name="Accent5 5" xfId="531"/>
    <cellStyle name="Accent5 6" xfId="532"/>
    <cellStyle name="Accent5 7" xfId="533"/>
    <cellStyle name="Accent5 8" xfId="534"/>
    <cellStyle name="Accent5 9" xfId="535"/>
    <cellStyle name="Accent5_Критерии RAB" xfId="536"/>
    <cellStyle name="Accent6" xfId="537"/>
    <cellStyle name="Accent6 - 20%" xfId="538"/>
    <cellStyle name="Accent6 - 40%" xfId="539"/>
    <cellStyle name="Accent6 - 60%" xfId="540"/>
    <cellStyle name="Accent6 10" xfId="541"/>
    <cellStyle name="Accent6 11" xfId="542"/>
    <cellStyle name="Accent6 12" xfId="543"/>
    <cellStyle name="Accent6 2" xfId="544"/>
    <cellStyle name="Accent6 3" xfId="545"/>
    <cellStyle name="Accent6 4" xfId="546"/>
    <cellStyle name="Accent6 5" xfId="547"/>
    <cellStyle name="Accent6 6" xfId="548"/>
    <cellStyle name="Accent6 7" xfId="549"/>
    <cellStyle name="Accent6 8" xfId="550"/>
    <cellStyle name="Accent6 9" xfId="551"/>
    <cellStyle name="Accent6_Критерии RAB" xfId="552"/>
    <cellStyle name="account" xfId="553"/>
    <cellStyle name="Accounting" xfId="554"/>
    <cellStyle name="Ăčďĺđńńűëęŕ" xfId="555"/>
    <cellStyle name="Áĺççŕůčňíűé" xfId="556"/>
    <cellStyle name="Äĺíĺćíűé [0]_(ňŕá 3č)" xfId="557"/>
    <cellStyle name="Äĺíĺćíűé_(ňŕá 3č)" xfId="558"/>
    <cellStyle name="alternate" xfId="559"/>
    <cellStyle name="Anna" xfId="560"/>
    <cellStyle name="AP_AR_UPS" xfId="561"/>
    <cellStyle name="BackGround_General" xfId="562"/>
    <cellStyle name="Bad" xfId="563"/>
    <cellStyle name="Bad 2" xfId="564"/>
    <cellStyle name="Bad 3" xfId="565"/>
    <cellStyle name="blank" xfId="566"/>
    <cellStyle name="Blue_Calculation" xfId="567"/>
    <cellStyle name="Calculation" xfId="568"/>
    <cellStyle name="Calculation 2" xfId="569"/>
    <cellStyle name="Calculation 2 2" xfId="570"/>
    <cellStyle name="Calculation 2 2 2" xfId="571"/>
    <cellStyle name="Calculation 2 2 3" xfId="572"/>
    <cellStyle name="Calculation 2 2 4" xfId="573"/>
    <cellStyle name="Calculation 2 2 5" xfId="574"/>
    <cellStyle name="Calculation 2 2 6" xfId="575"/>
    <cellStyle name="Calculation 2 3" xfId="576"/>
    <cellStyle name="Calculation 2 4" xfId="577"/>
    <cellStyle name="Calculation 2 5" xfId="578"/>
    <cellStyle name="Calculation 2 6" xfId="579"/>
    <cellStyle name="Calculation 2 7" xfId="580"/>
    <cellStyle name="Calculation 2 8" xfId="581"/>
    <cellStyle name="Calculation 3" xfId="582"/>
    <cellStyle name="Calculation 3 2" xfId="583"/>
    <cellStyle name="Calculation 3 3" xfId="584"/>
    <cellStyle name="Calculation 3 4" xfId="585"/>
    <cellStyle name="Calculation 3 5" xfId="586"/>
    <cellStyle name="Calculation 3 6" xfId="587"/>
    <cellStyle name="Calculation 4" xfId="588"/>
    <cellStyle name="Calculation 4 2" xfId="589"/>
    <cellStyle name="Calculation 4 3" xfId="590"/>
    <cellStyle name="Calculation 4 4" xfId="591"/>
    <cellStyle name="Calculation 4 5" xfId="592"/>
    <cellStyle name="Calculation 4 6" xfId="593"/>
    <cellStyle name="Calculation 5" xfId="594"/>
    <cellStyle name="Calculation 6" xfId="595"/>
    <cellStyle name="Calculation 7" xfId="596"/>
    <cellStyle name="Cells 2" xfId="597"/>
    <cellStyle name="Check" xfId="598"/>
    <cellStyle name="Check 2" xfId="2786"/>
    <cellStyle name="Check 3" xfId="2787"/>
    <cellStyle name="Check Cell" xfId="599"/>
    <cellStyle name="Check Cell 2" xfId="600"/>
    <cellStyle name="Check Cell 3" xfId="601"/>
    <cellStyle name="Code" xfId="602"/>
    <cellStyle name="Comma [0]_2005" xfId="603"/>
    <cellStyle name="Comma 2" xfId="604"/>
    <cellStyle name="Comma_25 Rent" xfId="605"/>
    <cellStyle name="Comma0" xfId="606"/>
    <cellStyle name="Çŕůčňíűé" xfId="607"/>
    <cellStyle name="Currency [0]" xfId="608"/>
    <cellStyle name="Currency [0] 2" xfId="609"/>
    <cellStyle name="Currency [0] 2 2" xfId="2788"/>
    <cellStyle name="Currency [0] 2 3" xfId="2789"/>
    <cellStyle name="Currency [0] 2 4" xfId="2790"/>
    <cellStyle name="Currency [0] 2 5" xfId="2791"/>
    <cellStyle name="Currency [0] 3" xfId="610"/>
    <cellStyle name="Currency [0] 3 2" xfId="2792"/>
    <cellStyle name="Currency [0] 3 3" xfId="2793"/>
    <cellStyle name="Currency [0] 3 4" xfId="2794"/>
    <cellStyle name="Currency [0] 3 5" xfId="2795"/>
    <cellStyle name="Currency [0] 4" xfId="611"/>
    <cellStyle name="Currency [0] 4 2" xfId="2796"/>
    <cellStyle name="Currency [0] 4 3" xfId="2797"/>
    <cellStyle name="Currency [0] 4 4" xfId="2798"/>
    <cellStyle name="Currency [0] 4 5" xfId="2799"/>
    <cellStyle name="Currency [0] 5" xfId="2800"/>
    <cellStyle name="Currency [0] 5 2" xfId="2801"/>
    <cellStyle name="Currency [0] 5 3" xfId="2802"/>
    <cellStyle name="Currency [0] 5 4" xfId="2803"/>
    <cellStyle name="Currency [0] 5 5" xfId="2804"/>
    <cellStyle name="Currency [0] 6" xfId="2805"/>
    <cellStyle name="Currency [0] 7" xfId="2806"/>
    <cellStyle name="Currency EN" xfId="612"/>
    <cellStyle name="Currency RU" xfId="613"/>
    <cellStyle name="Currency RU calc" xfId="614"/>
    <cellStyle name="Currency RU_CP-P (2)" xfId="615"/>
    <cellStyle name="Currency_irl tel sep5" xfId="2807"/>
    <cellStyle name="Currency0" xfId="616"/>
    <cellStyle name="Currency2" xfId="617"/>
    <cellStyle name="Đ_x0010_" xfId="618"/>
    <cellStyle name="date" xfId="619"/>
    <cellStyle name="date 2" xfId="620"/>
    <cellStyle name="Date 3" xfId="621"/>
    <cellStyle name="Date EN" xfId="622"/>
    <cellStyle name="Date RU" xfId="623"/>
    <cellStyle name="Dates" xfId="624"/>
    <cellStyle name="Dezimal [0]_Compiling Utility Macros" xfId="625"/>
    <cellStyle name="Dezimal_Compiling Utility Macros" xfId="626"/>
    <cellStyle name="done" xfId="627"/>
    <cellStyle name="Dziesiêtny [0]_1" xfId="628"/>
    <cellStyle name="Dziesiêtny_1" xfId="629"/>
    <cellStyle name="E&amp;Y House" xfId="630"/>
    <cellStyle name="E-mail" xfId="631"/>
    <cellStyle name="Emphasis 1" xfId="632"/>
    <cellStyle name="Emphasis 2" xfId="633"/>
    <cellStyle name="Emphasis 3" xfId="634"/>
    <cellStyle name="Euro" xfId="635"/>
    <cellStyle name="Excel Built-in Normal" xfId="636"/>
    <cellStyle name="Excel Built-in Normal 2" xfId="637"/>
    <cellStyle name="Excel Built-in Normal 3" xfId="638"/>
    <cellStyle name="Excel Built-in Normal 4" xfId="2808"/>
    <cellStyle name="Excel Built-in Normal 5" xfId="2809"/>
    <cellStyle name="Excel Built-in Normal 6" xfId="2810"/>
    <cellStyle name="Excel Built-in Normal 7" xfId="2811"/>
    <cellStyle name="Excel Built-in Normal 8" xfId="2812"/>
    <cellStyle name="Explanatory Text" xfId="639"/>
    <cellStyle name="F2" xfId="2813"/>
    <cellStyle name="F3" xfId="2814"/>
    <cellStyle name="F4" xfId="2815"/>
    <cellStyle name="F5" xfId="2816"/>
    <cellStyle name="F6" xfId="2817"/>
    <cellStyle name="F7" xfId="2818"/>
    <cellStyle name="F8" xfId="2819"/>
    <cellStyle name="fghdfhgvhgvhOR" xfId="640"/>
    <cellStyle name="Fixed" xfId="641"/>
    <cellStyle name="Followed Hyperlink" xfId="642"/>
    <cellStyle name="Footnotes" xfId="643"/>
    <cellStyle name="From" xfId="644"/>
    <cellStyle name="General_Ledger" xfId="645"/>
    <cellStyle name="Good" xfId="646"/>
    <cellStyle name="Good 2" xfId="647"/>
    <cellStyle name="Good 3" xfId="648"/>
    <cellStyle name="Green" xfId="649"/>
    <cellStyle name="Grey" xfId="650"/>
    <cellStyle name="Header 3" xfId="651"/>
    <cellStyle name="Header1" xfId="652"/>
    <cellStyle name="Header2" xfId="653"/>
    <cellStyle name="Heading" xfId="654"/>
    <cellStyle name="Heading 1" xfId="655"/>
    <cellStyle name="Heading 1 1" xfId="656"/>
    <cellStyle name="Heading 1 2" xfId="657"/>
    <cellStyle name="Heading 2" xfId="658"/>
    <cellStyle name="Heading 2 2" xfId="659"/>
    <cellStyle name="Heading 3" xfId="660"/>
    <cellStyle name="Heading 3 2" xfId="661"/>
    <cellStyle name="Heading 3 3" xfId="662"/>
    <cellStyle name="Heading 4" xfId="663"/>
    <cellStyle name="Heading 4 2" xfId="664"/>
    <cellStyle name="Heading 4 3" xfId="665"/>
    <cellStyle name="Heading2" xfId="666"/>
    <cellStyle name="Hidden" xfId="667"/>
    <cellStyle name="Hidden 2" xfId="2820"/>
    <cellStyle name="Hidden 3" xfId="2821"/>
    <cellStyle name="Hyperlink" xfId="668"/>
    <cellStyle name="Hyperlink 2" xfId="669"/>
    <cellStyle name="Iau?iue_?iardu1999a" xfId="670"/>
    <cellStyle name="Îáű÷íűé__FES" xfId="671"/>
    <cellStyle name="Îňęđűâŕâřŕ˙ń˙ ăčďĺđńńűëęŕ" xfId="672"/>
    <cellStyle name="Input" xfId="673"/>
    <cellStyle name="Input [yellow]" xfId="674"/>
    <cellStyle name="Input 2" xfId="675"/>
    <cellStyle name="Input 2 2" xfId="676"/>
    <cellStyle name="Input 2 2 2" xfId="677"/>
    <cellStyle name="Input 2 2 3" xfId="678"/>
    <cellStyle name="Input 2 2 4" xfId="679"/>
    <cellStyle name="Input 2 2 5" xfId="680"/>
    <cellStyle name="Input 2 2 6" xfId="681"/>
    <cellStyle name="Input 2 3" xfId="682"/>
    <cellStyle name="Input 2 4" xfId="683"/>
    <cellStyle name="Input 2 5" xfId="684"/>
    <cellStyle name="Input 2 6" xfId="685"/>
    <cellStyle name="Input 2 7" xfId="686"/>
    <cellStyle name="Input 2 8" xfId="687"/>
    <cellStyle name="Input 3" xfId="688"/>
    <cellStyle name="Input 3 2" xfId="689"/>
    <cellStyle name="Input 3 3" xfId="690"/>
    <cellStyle name="Input 3 4" xfId="691"/>
    <cellStyle name="Input 3 5" xfId="692"/>
    <cellStyle name="Input 3 6" xfId="693"/>
    <cellStyle name="Input 4" xfId="694"/>
    <cellStyle name="Input 4 2" xfId="695"/>
    <cellStyle name="Input 4 3" xfId="696"/>
    <cellStyle name="Input 4 4" xfId="697"/>
    <cellStyle name="Input 4 5" xfId="698"/>
    <cellStyle name="Input 4 6" xfId="699"/>
    <cellStyle name="Input 5" xfId="700"/>
    <cellStyle name="Input 6" xfId="701"/>
    <cellStyle name="Input 7" xfId="702"/>
    <cellStyle name="Inputs" xfId="703"/>
    <cellStyle name="Inputs (const)" xfId="704"/>
    <cellStyle name="Inputs Co" xfId="705"/>
    <cellStyle name="Just_Table" xfId="706"/>
    <cellStyle name="LeftTitle" xfId="707"/>
    <cellStyle name="Linked Cell" xfId="708"/>
    <cellStyle name="Linked Cell 2" xfId="709"/>
    <cellStyle name="Linked Cell 3" xfId="710"/>
    <cellStyle name="mnb" xfId="711"/>
    <cellStyle name="myHead01" xfId="2822"/>
    <cellStyle name="mystil" xfId="2823"/>
    <cellStyle name="Neutral" xfId="712"/>
    <cellStyle name="Neutral 2" xfId="713"/>
    <cellStyle name="Neutral 3" xfId="714"/>
    <cellStyle name="No_Input" xfId="715"/>
    <cellStyle name="Norma11l" xfId="716"/>
    <cellStyle name="Norma11l 2" xfId="717"/>
    <cellStyle name="Norma11l 3" xfId="2824"/>
    <cellStyle name="Norma11l 4" xfId="2825"/>
    <cellStyle name="Norma11l 5" xfId="2826"/>
    <cellStyle name="normal" xfId="718"/>
    <cellStyle name="Normal - Style1" xfId="719"/>
    <cellStyle name="Normal 2" xfId="720"/>
    <cellStyle name="Normal 2 2" xfId="721"/>
    <cellStyle name="Normal 3" xfId="722"/>
    <cellStyle name="Normal 4" xfId="723"/>
    <cellStyle name="Normal 5" xfId="724"/>
    <cellStyle name="Normal 6" xfId="725"/>
    <cellStyle name="Normal." xfId="726"/>
    <cellStyle name="Normal_~0058959" xfId="727"/>
    <cellStyle name="Normal1" xfId="728"/>
    <cellStyle name="Normal2" xfId="729"/>
    <cellStyle name="normální_Rozvaha - aktiva" xfId="730"/>
    <cellStyle name="Normalny_0" xfId="731"/>
    <cellStyle name="normбlnм_laroux" xfId="732"/>
    <cellStyle name="Note" xfId="733"/>
    <cellStyle name="Note 2" xfId="734"/>
    <cellStyle name="Note 2 2" xfId="735"/>
    <cellStyle name="Note 2 2 2" xfId="736"/>
    <cellStyle name="Note 2 2 3" xfId="737"/>
    <cellStyle name="Note 2 2 4" xfId="738"/>
    <cellStyle name="Note 2 2 5" xfId="739"/>
    <cellStyle name="Note 2 2 6" xfId="740"/>
    <cellStyle name="Note 2 3" xfId="741"/>
    <cellStyle name="Note 2 4" xfId="742"/>
    <cellStyle name="Note 2 5" xfId="743"/>
    <cellStyle name="Note 2 6" xfId="744"/>
    <cellStyle name="Note 2 7" xfId="745"/>
    <cellStyle name="Note 2 8" xfId="746"/>
    <cellStyle name="Note 3" xfId="747"/>
    <cellStyle name="Note 3 2" xfId="748"/>
    <cellStyle name="Note 3 3" xfId="749"/>
    <cellStyle name="Note 3 4" xfId="750"/>
    <cellStyle name="Note 3 5" xfId="751"/>
    <cellStyle name="Note 3 6" xfId="752"/>
    <cellStyle name="Note 3 7" xfId="753"/>
    <cellStyle name="Note 4" xfId="754"/>
    <cellStyle name="Note 4 2" xfId="755"/>
    <cellStyle name="Note 4 3" xfId="756"/>
    <cellStyle name="Note 4 4" xfId="757"/>
    <cellStyle name="Note 4 5" xfId="758"/>
    <cellStyle name="Note 4 6" xfId="759"/>
    <cellStyle name="Note 5" xfId="760"/>
    <cellStyle name="Note 6" xfId="761"/>
    <cellStyle name="Note 7" xfId="762"/>
    <cellStyle name="Note_Критерии RAB" xfId="763"/>
    <cellStyle name="Nun??c [0]_Ecnn1" xfId="764"/>
    <cellStyle name="Nun??c_Ecnn1" xfId="765"/>
    <cellStyle name="Ôčíŕíńîâűé [0]_(ňŕá 3č)" xfId="766"/>
    <cellStyle name="Ociriniaue [0]_F_21" xfId="2827"/>
    <cellStyle name="Ôčíŕíńîâűé_(ňŕá 3č)" xfId="767"/>
    <cellStyle name="Ociriniaue_laroux" xfId="768"/>
    <cellStyle name="Output" xfId="769"/>
    <cellStyle name="Output 2" xfId="770"/>
    <cellStyle name="Output 2 2" xfId="771"/>
    <cellStyle name="Output 2 2 2" xfId="772"/>
    <cellStyle name="Output 2 2 3" xfId="773"/>
    <cellStyle name="Output 2 2 4" xfId="774"/>
    <cellStyle name="Output 2 2 5" xfId="775"/>
    <cellStyle name="Output 2 2 6" xfId="776"/>
    <cellStyle name="Output 2 3" xfId="777"/>
    <cellStyle name="Output 2 4" xfId="778"/>
    <cellStyle name="Output 2 5" xfId="779"/>
    <cellStyle name="Output 2 6" xfId="780"/>
    <cellStyle name="Output 2 7" xfId="781"/>
    <cellStyle name="Output 2 8" xfId="782"/>
    <cellStyle name="Output 3" xfId="783"/>
    <cellStyle name="Output 3 2" xfId="784"/>
    <cellStyle name="Output 3 3" xfId="785"/>
    <cellStyle name="Output 3 4" xfId="786"/>
    <cellStyle name="Output 3 5" xfId="787"/>
    <cellStyle name="Output 3 6" xfId="788"/>
    <cellStyle name="Output 4" xfId="789"/>
    <cellStyle name="Output 4 2" xfId="790"/>
    <cellStyle name="Output 4 3" xfId="791"/>
    <cellStyle name="Output 4 4" xfId="792"/>
    <cellStyle name="Output 4 5" xfId="793"/>
    <cellStyle name="Output 4 6" xfId="794"/>
    <cellStyle name="Output 5" xfId="795"/>
    <cellStyle name="Output 6" xfId="796"/>
    <cellStyle name="Output 7" xfId="797"/>
    <cellStyle name="PageHeading" xfId="798"/>
    <cellStyle name="Percent [2]" xfId="799"/>
    <cellStyle name="Percent 2" xfId="800"/>
    <cellStyle name="Percent1" xfId="801"/>
    <cellStyle name="PillarText" xfId="802"/>
    <cellStyle name="Price_Body" xfId="803"/>
    <cellStyle name="prochrek" xfId="804"/>
    <cellStyle name="QTitle" xfId="805"/>
    <cellStyle name="QTitle 2" xfId="2828"/>
    <cellStyle name="QTitle 3" xfId="2829"/>
    <cellStyle name="range" xfId="806"/>
    <cellStyle name="S0" xfId="807"/>
    <cellStyle name="S3_Лист4 (2)" xfId="808"/>
    <cellStyle name="SAPBEXaggData" xfId="809"/>
    <cellStyle name="SAPBEXaggData 2" xfId="2830"/>
    <cellStyle name="SAPBEXaggData 3" xfId="2831"/>
    <cellStyle name="SAPBEXaggDataEmph" xfId="810"/>
    <cellStyle name="SAPBEXaggDataEmph 2" xfId="2832"/>
    <cellStyle name="SAPBEXaggDataEmph 3" xfId="2833"/>
    <cellStyle name="SAPBEXaggItem" xfId="811"/>
    <cellStyle name="SAPBEXaggItem 2" xfId="2834"/>
    <cellStyle name="SAPBEXaggItem 3" xfId="2835"/>
    <cellStyle name="SAPBEXaggItemX" xfId="812"/>
    <cellStyle name="SAPBEXaggItemX 2" xfId="2836"/>
    <cellStyle name="SAPBEXaggItemX 3" xfId="2837"/>
    <cellStyle name="SAPBEXchaText" xfId="813"/>
    <cellStyle name="SAPBEXchaText 2" xfId="814"/>
    <cellStyle name="SAPBEXchaText 2 2" xfId="2838"/>
    <cellStyle name="SAPBEXchaText 2 3" xfId="2839"/>
    <cellStyle name="SAPBEXchaText 3" xfId="2840"/>
    <cellStyle name="SAPBEXchaText 4" xfId="2841"/>
    <cellStyle name="SAPBEXchaText_Критерии RAB" xfId="815"/>
    <cellStyle name="SAPBEXexcBad7" xfId="816"/>
    <cellStyle name="SAPBEXexcBad7 2" xfId="2842"/>
    <cellStyle name="SAPBEXexcBad7 3" xfId="2843"/>
    <cellStyle name="SAPBEXexcBad8" xfId="817"/>
    <cellStyle name="SAPBEXexcBad8 2" xfId="2844"/>
    <cellStyle name="SAPBEXexcBad8 3" xfId="2845"/>
    <cellStyle name="SAPBEXexcBad9" xfId="818"/>
    <cellStyle name="SAPBEXexcBad9 2" xfId="2846"/>
    <cellStyle name="SAPBEXexcBad9 3" xfId="2847"/>
    <cellStyle name="SAPBEXexcCritical4" xfId="819"/>
    <cellStyle name="SAPBEXexcCritical4 2" xfId="2848"/>
    <cellStyle name="SAPBEXexcCritical4 3" xfId="2849"/>
    <cellStyle name="SAPBEXexcCritical5" xfId="820"/>
    <cellStyle name="SAPBEXexcCritical5 2" xfId="2850"/>
    <cellStyle name="SAPBEXexcCritical5 3" xfId="2851"/>
    <cellStyle name="SAPBEXexcCritical6" xfId="821"/>
    <cellStyle name="SAPBEXexcCritical6 2" xfId="2852"/>
    <cellStyle name="SAPBEXexcCritical6 3" xfId="2853"/>
    <cellStyle name="SAPBEXexcGood1" xfId="822"/>
    <cellStyle name="SAPBEXexcGood1 2" xfId="2854"/>
    <cellStyle name="SAPBEXexcGood1 3" xfId="2855"/>
    <cellStyle name="SAPBEXexcGood2" xfId="823"/>
    <cellStyle name="SAPBEXexcGood2 2" xfId="2856"/>
    <cellStyle name="SAPBEXexcGood2 3" xfId="2857"/>
    <cellStyle name="SAPBEXexcGood3" xfId="824"/>
    <cellStyle name="SAPBEXexcGood3 2" xfId="2858"/>
    <cellStyle name="SAPBEXexcGood3 3" xfId="2859"/>
    <cellStyle name="SAPBEXfilterDrill" xfId="825"/>
    <cellStyle name="SAPBEXfilterDrill 2" xfId="2860"/>
    <cellStyle name="SAPBEXfilterDrill 3" xfId="2861"/>
    <cellStyle name="SAPBEXfilterItem" xfId="826"/>
    <cellStyle name="SAPBEXfilterItem 2" xfId="2862"/>
    <cellStyle name="SAPBEXfilterItem 3" xfId="2863"/>
    <cellStyle name="SAPBEXfilterText" xfId="827"/>
    <cellStyle name="SAPBEXformats" xfId="828"/>
    <cellStyle name="SAPBEXformats 2" xfId="829"/>
    <cellStyle name="SAPBEXformats 2 2" xfId="2864"/>
    <cellStyle name="SAPBEXformats 2 3" xfId="2865"/>
    <cellStyle name="SAPBEXformats 3" xfId="2866"/>
    <cellStyle name="SAPBEXformats 4" xfId="2867"/>
    <cellStyle name="SAPBEXformats_Критерии RAB" xfId="830"/>
    <cellStyle name="SAPBEXheaderItem" xfId="831"/>
    <cellStyle name="SAPBEXheaderItem 2" xfId="2868"/>
    <cellStyle name="SAPBEXheaderItem 3" xfId="2869"/>
    <cellStyle name="SAPBEXheaderText" xfId="832"/>
    <cellStyle name="SAPBEXheaderText 2" xfId="2870"/>
    <cellStyle name="SAPBEXheaderText 3" xfId="2871"/>
    <cellStyle name="SAPBEXHLevel0" xfId="833"/>
    <cellStyle name="SAPBEXHLevel0 2" xfId="834"/>
    <cellStyle name="SAPBEXHLevel0 2 2" xfId="2872"/>
    <cellStyle name="SAPBEXHLevel0 2 3" xfId="2873"/>
    <cellStyle name="SAPBEXHLevel0 3" xfId="2874"/>
    <cellStyle name="SAPBEXHLevel0 4" xfId="2875"/>
    <cellStyle name="SAPBEXHLevel0_Критерии RAB" xfId="835"/>
    <cellStyle name="SAPBEXHLevel0X" xfId="836"/>
    <cellStyle name="SAPBEXHLevel0X 2" xfId="837"/>
    <cellStyle name="SAPBEXHLevel0X 2 2" xfId="2876"/>
    <cellStyle name="SAPBEXHLevel0X 2 3" xfId="2877"/>
    <cellStyle name="SAPBEXHLevel0X 3" xfId="2878"/>
    <cellStyle name="SAPBEXHLevel0X 4" xfId="2879"/>
    <cellStyle name="SAPBEXHLevel0X_Критерии RAB" xfId="838"/>
    <cellStyle name="SAPBEXHLevel1" xfId="839"/>
    <cellStyle name="SAPBEXHLevel1 2" xfId="840"/>
    <cellStyle name="SAPBEXHLevel1 2 2" xfId="2880"/>
    <cellStyle name="SAPBEXHLevel1 2 3" xfId="2881"/>
    <cellStyle name="SAPBEXHLevel1 3" xfId="2882"/>
    <cellStyle name="SAPBEXHLevel1 4" xfId="2883"/>
    <cellStyle name="SAPBEXHLevel1_Критерии RAB" xfId="841"/>
    <cellStyle name="SAPBEXHLevel1X" xfId="842"/>
    <cellStyle name="SAPBEXHLevel1X 2" xfId="843"/>
    <cellStyle name="SAPBEXHLevel1X 2 2" xfId="2884"/>
    <cellStyle name="SAPBEXHLevel1X 2 3" xfId="2885"/>
    <cellStyle name="SAPBEXHLevel1X 3" xfId="2886"/>
    <cellStyle name="SAPBEXHLevel1X 4" xfId="2887"/>
    <cellStyle name="SAPBEXHLevel1X_Критерии RAB" xfId="844"/>
    <cellStyle name="SAPBEXHLevel2" xfId="845"/>
    <cellStyle name="SAPBEXHLevel2 2" xfId="846"/>
    <cellStyle name="SAPBEXHLevel2 2 2" xfId="2888"/>
    <cellStyle name="SAPBEXHLevel2 2 3" xfId="2889"/>
    <cellStyle name="SAPBEXHLevel2 3" xfId="2890"/>
    <cellStyle name="SAPBEXHLevel2 4" xfId="2891"/>
    <cellStyle name="SAPBEXHLevel2_Критерии RAB" xfId="847"/>
    <cellStyle name="SAPBEXHLevel2X" xfId="848"/>
    <cellStyle name="SAPBEXHLevel2X 2" xfId="849"/>
    <cellStyle name="SAPBEXHLevel2X 2 2" xfId="2892"/>
    <cellStyle name="SAPBEXHLevel2X 2 3" xfId="2893"/>
    <cellStyle name="SAPBEXHLevel2X 3" xfId="2894"/>
    <cellStyle name="SAPBEXHLevel2X 4" xfId="2895"/>
    <cellStyle name="SAPBEXHLevel2X_Критерии RAB" xfId="850"/>
    <cellStyle name="SAPBEXHLevel3" xfId="851"/>
    <cellStyle name="SAPBEXHLevel3 2" xfId="852"/>
    <cellStyle name="SAPBEXHLevel3 2 2" xfId="2896"/>
    <cellStyle name="SAPBEXHLevel3 2 3" xfId="2897"/>
    <cellStyle name="SAPBEXHLevel3 3" xfId="2898"/>
    <cellStyle name="SAPBEXHLevel3 4" xfId="2899"/>
    <cellStyle name="SAPBEXHLevel3_Критерии RAB" xfId="853"/>
    <cellStyle name="SAPBEXHLevel3X" xfId="854"/>
    <cellStyle name="SAPBEXHLevel3X 2" xfId="855"/>
    <cellStyle name="SAPBEXHLevel3X 2 2" xfId="2900"/>
    <cellStyle name="SAPBEXHLevel3X 2 3" xfId="2901"/>
    <cellStyle name="SAPBEXHLevel3X 3" xfId="2902"/>
    <cellStyle name="SAPBEXHLevel3X 4" xfId="2903"/>
    <cellStyle name="SAPBEXHLevel3X_Критерии RAB" xfId="856"/>
    <cellStyle name="SAPBEXinputData" xfId="857"/>
    <cellStyle name="SAPBEXinputData 2" xfId="858"/>
    <cellStyle name="SAPBEXresData" xfId="859"/>
    <cellStyle name="SAPBEXresData 2" xfId="2904"/>
    <cellStyle name="SAPBEXresData 3" xfId="2905"/>
    <cellStyle name="SAPBEXresDataEmph" xfId="860"/>
    <cellStyle name="SAPBEXresDataEmph 2" xfId="2906"/>
    <cellStyle name="SAPBEXresDataEmph 3" xfId="2907"/>
    <cellStyle name="SAPBEXresItem" xfId="861"/>
    <cellStyle name="SAPBEXresItem 2" xfId="2908"/>
    <cellStyle name="SAPBEXresItem 3" xfId="2909"/>
    <cellStyle name="SAPBEXresItemX" xfId="862"/>
    <cellStyle name="SAPBEXresItemX 2" xfId="2910"/>
    <cellStyle name="SAPBEXresItemX 3" xfId="2911"/>
    <cellStyle name="SAPBEXstdData" xfId="863"/>
    <cellStyle name="SAPBEXstdData 2" xfId="2912"/>
    <cellStyle name="SAPBEXstdData 3" xfId="2913"/>
    <cellStyle name="SAPBEXstdDataEmph" xfId="864"/>
    <cellStyle name="SAPBEXstdDataEmph 2" xfId="2914"/>
    <cellStyle name="SAPBEXstdDataEmph 3" xfId="2915"/>
    <cellStyle name="SAPBEXstdItem" xfId="865"/>
    <cellStyle name="SAPBEXstdItem 2" xfId="866"/>
    <cellStyle name="SAPBEXstdItem 2 2" xfId="2916"/>
    <cellStyle name="SAPBEXstdItem 2 3" xfId="2917"/>
    <cellStyle name="SAPBEXstdItem 3" xfId="2918"/>
    <cellStyle name="SAPBEXstdItem 4" xfId="2919"/>
    <cellStyle name="SAPBEXstdItem_Критерии RAB" xfId="867"/>
    <cellStyle name="SAPBEXstdItemX" xfId="868"/>
    <cellStyle name="SAPBEXstdItemX 2" xfId="869"/>
    <cellStyle name="SAPBEXstdItemX 2 2" xfId="2920"/>
    <cellStyle name="SAPBEXstdItemX 2 3" xfId="2921"/>
    <cellStyle name="SAPBEXstdItemX 3" xfId="2922"/>
    <cellStyle name="SAPBEXstdItemX 4" xfId="2923"/>
    <cellStyle name="SAPBEXstdItemX_Критерии RAB" xfId="870"/>
    <cellStyle name="SAPBEXtitle" xfId="871"/>
    <cellStyle name="SAPBEXtitle 2" xfId="2924"/>
    <cellStyle name="SAPBEXundefined" xfId="872"/>
    <cellStyle name="SAPBEXundefined 2" xfId="2925"/>
    <cellStyle name="SAPBEXundefined 3" xfId="2926"/>
    <cellStyle name="SEM-BPS-data" xfId="873"/>
    <cellStyle name="SEM-BPS-head" xfId="874"/>
    <cellStyle name="SEM-BPS-headdata" xfId="875"/>
    <cellStyle name="SEM-BPS-headkey" xfId="876"/>
    <cellStyle name="SEM-BPS-input-on" xfId="877"/>
    <cellStyle name="SEM-BPS-key" xfId="878"/>
    <cellStyle name="SEM-BPS-sub1" xfId="879"/>
    <cellStyle name="SEM-BPS-sub2" xfId="880"/>
    <cellStyle name="SEM-BPS-total" xfId="881"/>
    <cellStyle name="Sheet Title" xfId="882"/>
    <cellStyle name="Show_Sell" xfId="883"/>
    <cellStyle name="small" xfId="884"/>
    <cellStyle name="Standard_Anpassen der Amortisation" xfId="885"/>
    <cellStyle name="Style 1" xfId="886"/>
    <cellStyle name="STYLE1 - Style1" xfId="887"/>
    <cellStyle name="Table" xfId="888"/>
    <cellStyle name="Table Heading" xfId="889"/>
    <cellStyle name="Title" xfId="890"/>
    <cellStyle name="Title 4" xfId="891"/>
    <cellStyle name="Total" xfId="892"/>
    <cellStyle name="Total 2" xfId="893"/>
    <cellStyle name="Total 2 2" xfId="894"/>
    <cellStyle name="Total 2 2 2" xfId="895"/>
    <cellStyle name="Total 2 2 3" xfId="896"/>
    <cellStyle name="Total 2 2 4" xfId="897"/>
    <cellStyle name="Total 2 2 5" xfId="898"/>
    <cellStyle name="Total 2 2 6" xfId="899"/>
    <cellStyle name="Total 2 3" xfId="900"/>
    <cellStyle name="Total 2 4" xfId="901"/>
    <cellStyle name="Total 2 5" xfId="902"/>
    <cellStyle name="Total 2 6" xfId="903"/>
    <cellStyle name="Total 2 7" xfId="904"/>
    <cellStyle name="Total 3" xfId="905"/>
    <cellStyle name="Total 3 2" xfId="906"/>
    <cellStyle name="Total 3 3" xfId="907"/>
    <cellStyle name="Total 3 4" xfId="908"/>
    <cellStyle name="Total 3 5" xfId="909"/>
    <cellStyle name="Total 3 6" xfId="910"/>
    <cellStyle name="Total 4" xfId="911"/>
    <cellStyle name="Total 4 2" xfId="912"/>
    <cellStyle name="Total 4 3" xfId="913"/>
    <cellStyle name="Total 4 4" xfId="914"/>
    <cellStyle name="Total 4 5" xfId="915"/>
    <cellStyle name="Total 4 6" xfId="916"/>
    <cellStyle name="Total 5" xfId="917"/>
    <cellStyle name="Total 6" xfId="918"/>
    <cellStyle name="Total 7" xfId="919"/>
    <cellStyle name="Total_Критерии RAB" xfId="920"/>
    <cellStyle name="Ujke,jq" xfId="921"/>
    <cellStyle name="Validation" xfId="922"/>
    <cellStyle name="Währung [0]_laroux" xfId="923"/>
    <cellStyle name="Währung_laroux" xfId="924"/>
    <cellStyle name="Walutowy [0]_1" xfId="925"/>
    <cellStyle name="Walutowy_1" xfId="926"/>
    <cellStyle name="Warning Text" xfId="927"/>
    <cellStyle name="Warning Text 2" xfId="928"/>
    <cellStyle name="Warning Text 3" xfId="929"/>
    <cellStyle name="white" xfId="930"/>
    <cellStyle name="Wдhrung [0]_Compiling Utility Macros" xfId="931"/>
    <cellStyle name="Wдhrung_Compiling Utility Macros" xfId="932"/>
    <cellStyle name="Year EN" xfId="933"/>
    <cellStyle name="Year RU" xfId="934"/>
    <cellStyle name="YelNumbersCurr" xfId="935"/>
    <cellStyle name="YelNumbersCurr 2" xfId="2927"/>
    <cellStyle name="YelNumbersCurr 3" xfId="2928"/>
    <cellStyle name="Акцент1 10" xfId="2929"/>
    <cellStyle name="Акцент1 11" xfId="2930"/>
    <cellStyle name="Акцент1 2" xfId="936"/>
    <cellStyle name="Акцент1 2 2" xfId="937"/>
    <cellStyle name="Акцент1 2 3" xfId="2931"/>
    <cellStyle name="Акцент1 2 4" xfId="2932"/>
    <cellStyle name="Акцент1 2 5" xfId="2933"/>
    <cellStyle name="Акцент1 3" xfId="938"/>
    <cellStyle name="Акцент1 4" xfId="939"/>
    <cellStyle name="Акцент1 5" xfId="940"/>
    <cellStyle name="Акцент1 6" xfId="2934"/>
    <cellStyle name="Акцент1 7" xfId="2935"/>
    <cellStyle name="Акцент1 8" xfId="2936"/>
    <cellStyle name="Акцент1 9" xfId="2937"/>
    <cellStyle name="Акцент2 10" xfId="2938"/>
    <cellStyle name="Акцент2 11" xfId="2939"/>
    <cellStyle name="Акцент2 2" xfId="941"/>
    <cellStyle name="Акцент2 2 2" xfId="942"/>
    <cellStyle name="Акцент2 2 3" xfId="2940"/>
    <cellStyle name="Акцент2 2 4" xfId="2941"/>
    <cellStyle name="Акцент2 2 5" xfId="2942"/>
    <cellStyle name="Акцент2 3" xfId="943"/>
    <cellStyle name="Акцент2 4" xfId="944"/>
    <cellStyle name="Акцент2 5" xfId="945"/>
    <cellStyle name="Акцент2 6" xfId="2943"/>
    <cellStyle name="Акцент2 7" xfId="2944"/>
    <cellStyle name="Акцент2 8" xfId="2945"/>
    <cellStyle name="Акцент2 9" xfId="2946"/>
    <cellStyle name="Акцент3 10" xfId="2947"/>
    <cellStyle name="Акцент3 11" xfId="2948"/>
    <cellStyle name="Акцент3 2" xfId="946"/>
    <cellStyle name="Акцент3 2 2" xfId="947"/>
    <cellStyle name="Акцент3 2 3" xfId="2949"/>
    <cellStyle name="Акцент3 2 4" xfId="2950"/>
    <cellStyle name="Акцент3 2 5" xfId="2951"/>
    <cellStyle name="Акцент3 3" xfId="948"/>
    <cellStyle name="Акцент3 4" xfId="949"/>
    <cellStyle name="Акцент3 5" xfId="950"/>
    <cellStyle name="Акцент3 6" xfId="2952"/>
    <cellStyle name="Акцент3 7" xfId="2953"/>
    <cellStyle name="Акцент3 8" xfId="2954"/>
    <cellStyle name="Акцент3 9" xfId="2955"/>
    <cellStyle name="Акцент4 10" xfId="2956"/>
    <cellStyle name="Акцент4 11" xfId="2957"/>
    <cellStyle name="Акцент4 2" xfId="951"/>
    <cellStyle name="Акцент4 2 2" xfId="952"/>
    <cellStyle name="Акцент4 2 3" xfId="2958"/>
    <cellStyle name="Акцент4 2 4" xfId="2959"/>
    <cellStyle name="Акцент4 2 5" xfId="2960"/>
    <cellStyle name="Акцент4 3" xfId="953"/>
    <cellStyle name="Акцент4 4" xfId="954"/>
    <cellStyle name="Акцент4 5" xfId="955"/>
    <cellStyle name="Акцент4 6" xfId="2961"/>
    <cellStyle name="Акцент4 7" xfId="2962"/>
    <cellStyle name="Акцент4 8" xfId="2963"/>
    <cellStyle name="Акцент4 9" xfId="2964"/>
    <cellStyle name="Акцент5 10" xfId="2965"/>
    <cellStyle name="Акцент5 11" xfId="2966"/>
    <cellStyle name="Акцент5 2" xfId="956"/>
    <cellStyle name="Акцент5 2 2" xfId="957"/>
    <cellStyle name="Акцент5 2 3" xfId="2967"/>
    <cellStyle name="Акцент5 2 4" xfId="2968"/>
    <cellStyle name="Акцент5 2 5" xfId="2969"/>
    <cellStyle name="Акцент5 3" xfId="958"/>
    <cellStyle name="Акцент5 4" xfId="959"/>
    <cellStyle name="Акцент5 5" xfId="960"/>
    <cellStyle name="Акцент5 6" xfId="2970"/>
    <cellStyle name="Акцент5 7" xfId="2971"/>
    <cellStyle name="Акцент5 8" xfId="2972"/>
    <cellStyle name="Акцент5 9" xfId="2973"/>
    <cellStyle name="Акцент6 10" xfId="2974"/>
    <cellStyle name="Акцент6 11" xfId="2975"/>
    <cellStyle name="Акцент6 2" xfId="961"/>
    <cellStyle name="Акцент6 2 2" xfId="962"/>
    <cellStyle name="Акцент6 2 3" xfId="2976"/>
    <cellStyle name="Акцент6 2 4" xfId="2977"/>
    <cellStyle name="Акцент6 2 5" xfId="2978"/>
    <cellStyle name="Акцент6 3" xfId="963"/>
    <cellStyle name="Акцент6 4" xfId="964"/>
    <cellStyle name="Акцент6 5" xfId="965"/>
    <cellStyle name="Акцент6 6" xfId="2979"/>
    <cellStyle name="Акцент6 7" xfId="2980"/>
    <cellStyle name="Акцент6 8" xfId="2981"/>
    <cellStyle name="Акцент6 9" xfId="2982"/>
    <cellStyle name="Беззащитный" xfId="966"/>
    <cellStyle name="Беззащитный 2" xfId="967"/>
    <cellStyle name="Беззащитный 3" xfId="968"/>
    <cellStyle name="Ввод  10" xfId="2983"/>
    <cellStyle name="Ввод  11" xfId="2984"/>
    <cellStyle name="Ввод  2" xfId="969"/>
    <cellStyle name="Ввод  2 2" xfId="970"/>
    <cellStyle name="Ввод  2 2 2" xfId="971"/>
    <cellStyle name="Ввод  2 2 2 2" xfId="972"/>
    <cellStyle name="Ввод  2 2 2 3" xfId="973"/>
    <cellStyle name="Ввод  2 2 2 4" xfId="974"/>
    <cellStyle name="Ввод  2 2 2 5" xfId="975"/>
    <cellStyle name="Ввод  2 2 2 6" xfId="976"/>
    <cellStyle name="Ввод  2 2 3" xfId="977"/>
    <cellStyle name="Ввод  2 2 4" xfId="978"/>
    <cellStyle name="Ввод  2 2 5" xfId="979"/>
    <cellStyle name="Ввод  2 2 6" xfId="980"/>
    <cellStyle name="Ввод  2 2 7" xfId="981"/>
    <cellStyle name="Ввод  2 3" xfId="982"/>
    <cellStyle name="Ввод  2 3 2" xfId="983"/>
    <cellStyle name="Ввод  2 3 3" xfId="984"/>
    <cellStyle name="Ввод  2 3 4" xfId="985"/>
    <cellStyle name="Ввод  2 3 5" xfId="986"/>
    <cellStyle name="Ввод  2 3 6" xfId="987"/>
    <cellStyle name="Ввод  2 4" xfId="988"/>
    <cellStyle name="Ввод  2 5" xfId="989"/>
    <cellStyle name="Ввод  2 6" xfId="990"/>
    <cellStyle name="Ввод  2 7" xfId="991"/>
    <cellStyle name="Ввод  2 8" xfId="992"/>
    <cellStyle name="Ввод  3" xfId="993"/>
    <cellStyle name="Ввод  3 2" xfId="994"/>
    <cellStyle name="Ввод  3 2 2" xfId="995"/>
    <cellStyle name="Ввод  3 2 3" xfId="996"/>
    <cellStyle name="Ввод  3 2 4" xfId="997"/>
    <cellStyle name="Ввод  3 2 5" xfId="998"/>
    <cellStyle name="Ввод  3 2 6" xfId="999"/>
    <cellStyle name="Ввод  3 3" xfId="1000"/>
    <cellStyle name="Ввод  3 4" xfId="1001"/>
    <cellStyle name="Ввод  3 5" xfId="1002"/>
    <cellStyle name="Ввод  3 6" xfId="1003"/>
    <cellStyle name="Ввод  3 7" xfId="1004"/>
    <cellStyle name="Ввод  4" xfId="1005"/>
    <cellStyle name="Ввод  5" xfId="2985"/>
    <cellStyle name="Ввод  6" xfId="2986"/>
    <cellStyle name="Ввод  7" xfId="2987"/>
    <cellStyle name="Ввод  8" xfId="2988"/>
    <cellStyle name="Ввод  9" xfId="2989"/>
    <cellStyle name="Внешняя сылка" xfId="1006"/>
    <cellStyle name="Вывод 10" xfId="2990"/>
    <cellStyle name="Вывод 11" xfId="2991"/>
    <cellStyle name="Вывод 2" xfId="1007"/>
    <cellStyle name="Вывод 2 2" xfId="1008"/>
    <cellStyle name="Вывод 2 2 2" xfId="1009"/>
    <cellStyle name="Вывод 2 2 2 2" xfId="1010"/>
    <cellStyle name="Вывод 2 2 2 3" xfId="1011"/>
    <cellStyle name="Вывод 2 2 2 4" xfId="1012"/>
    <cellStyle name="Вывод 2 2 2 5" xfId="1013"/>
    <cellStyle name="Вывод 2 2 2 6" xfId="1014"/>
    <cellStyle name="Вывод 2 2 3" xfId="1015"/>
    <cellStyle name="Вывод 2 2 4" xfId="1016"/>
    <cellStyle name="Вывод 2 2 5" xfId="1017"/>
    <cellStyle name="Вывод 2 2 6" xfId="1018"/>
    <cellStyle name="Вывод 2 2 7" xfId="1019"/>
    <cellStyle name="Вывод 2 3" xfId="1020"/>
    <cellStyle name="Вывод 2 3 2" xfId="1021"/>
    <cellStyle name="Вывод 2 3 3" xfId="1022"/>
    <cellStyle name="Вывод 2 3 4" xfId="1023"/>
    <cellStyle name="Вывод 2 3 5" xfId="1024"/>
    <cellStyle name="Вывод 2 3 6" xfId="1025"/>
    <cellStyle name="Вывод 2 4" xfId="1026"/>
    <cellStyle name="Вывод 2 5" xfId="1027"/>
    <cellStyle name="Вывод 2 6" xfId="1028"/>
    <cellStyle name="Вывод 2 7" xfId="1029"/>
    <cellStyle name="Вывод 2 8" xfId="1030"/>
    <cellStyle name="Вывод 3" xfId="1031"/>
    <cellStyle name="Вывод 3 2" xfId="1032"/>
    <cellStyle name="Вывод 3 2 2" xfId="1033"/>
    <cellStyle name="Вывод 3 2 3" xfId="1034"/>
    <cellStyle name="Вывод 3 2 4" xfId="1035"/>
    <cellStyle name="Вывод 3 2 5" xfId="1036"/>
    <cellStyle name="Вывод 3 2 6" xfId="1037"/>
    <cellStyle name="Вывод 3 3" xfId="1038"/>
    <cellStyle name="Вывод 3 4" xfId="1039"/>
    <cellStyle name="Вывод 3 5" xfId="1040"/>
    <cellStyle name="Вывод 3 6" xfId="1041"/>
    <cellStyle name="Вывод 3 7" xfId="1042"/>
    <cellStyle name="Вывод 4" xfId="1043"/>
    <cellStyle name="Вывод 5" xfId="1044"/>
    <cellStyle name="Вывод 6" xfId="2992"/>
    <cellStyle name="Вывод 7" xfId="2993"/>
    <cellStyle name="Вывод 8" xfId="2994"/>
    <cellStyle name="Вывод 9" xfId="2995"/>
    <cellStyle name="Вычисление 10" xfId="2996"/>
    <cellStyle name="Вычисление 11" xfId="2997"/>
    <cellStyle name="Вычисление 2" xfId="1045"/>
    <cellStyle name="Вычисление 2 2" xfId="1046"/>
    <cellStyle name="Вычисление 2 2 2" xfId="1047"/>
    <cellStyle name="Вычисление 2 2 2 2" xfId="1048"/>
    <cellStyle name="Вычисление 2 2 2 3" xfId="1049"/>
    <cellStyle name="Вычисление 2 2 2 4" xfId="1050"/>
    <cellStyle name="Вычисление 2 2 2 5" xfId="1051"/>
    <cellStyle name="Вычисление 2 2 2 6" xfId="1052"/>
    <cellStyle name="Вычисление 2 2 3" xfId="1053"/>
    <cellStyle name="Вычисление 2 2 4" xfId="1054"/>
    <cellStyle name="Вычисление 2 2 5" xfId="1055"/>
    <cellStyle name="Вычисление 2 2 6" xfId="1056"/>
    <cellStyle name="Вычисление 2 2 7" xfId="1057"/>
    <cellStyle name="Вычисление 2 3" xfId="1058"/>
    <cellStyle name="Вычисление 2 3 2" xfId="1059"/>
    <cellStyle name="Вычисление 2 3 3" xfId="1060"/>
    <cellStyle name="Вычисление 2 3 4" xfId="1061"/>
    <cellStyle name="Вычисление 2 3 5" xfId="1062"/>
    <cellStyle name="Вычисление 2 3 6" xfId="1063"/>
    <cellStyle name="Вычисление 2 4" xfId="1064"/>
    <cellStyle name="Вычисление 2 5" xfId="1065"/>
    <cellStyle name="Вычисление 2 6" xfId="1066"/>
    <cellStyle name="Вычисление 2 7" xfId="1067"/>
    <cellStyle name="Вычисление 2 8" xfId="1068"/>
    <cellStyle name="Вычисление 3" xfId="1069"/>
    <cellStyle name="Вычисление 3 2" xfId="1070"/>
    <cellStyle name="Вычисление 3 2 2" xfId="1071"/>
    <cellStyle name="Вычисление 3 2 3" xfId="1072"/>
    <cellStyle name="Вычисление 3 2 4" xfId="1073"/>
    <cellStyle name="Вычисление 3 2 5" xfId="1074"/>
    <cellStyle name="Вычисление 3 2 6" xfId="1075"/>
    <cellStyle name="Вычисление 3 3" xfId="1076"/>
    <cellStyle name="Вычисление 3 4" xfId="1077"/>
    <cellStyle name="Вычисление 3 5" xfId="1078"/>
    <cellStyle name="Вычисление 3 6" xfId="1079"/>
    <cellStyle name="Вычисление 3 7" xfId="1080"/>
    <cellStyle name="Вычисление 4" xfId="1081"/>
    <cellStyle name="Вычисление 5" xfId="1082"/>
    <cellStyle name="Вычисление 6" xfId="2998"/>
    <cellStyle name="Вычисление 7" xfId="2999"/>
    <cellStyle name="Вычисление 8" xfId="3000"/>
    <cellStyle name="Вычисление 9" xfId="3001"/>
    <cellStyle name="Гиперссылка 2" xfId="1083"/>
    <cellStyle name="Гиперссылка 2 2" xfId="1084"/>
    <cellStyle name="Гиперссылка 2 3" xfId="1085"/>
    <cellStyle name="Гиперссылка 3" xfId="3002"/>
    <cellStyle name="Гиперссылка 4" xfId="1086"/>
    <cellStyle name="ДАТА" xfId="3003"/>
    <cellStyle name="Денежный 2" xfId="1087"/>
    <cellStyle name="Денежный 3" xfId="1088"/>
    <cellStyle name="Є_x0004_ЄЄЄЄ_x0004_ЄЄ_x0004_" xfId="1089"/>
    <cellStyle name="Є_x0004_ЄЄЄЄ_x0004_ЄЄ_x0004_ 2" xfId="1090"/>
    <cellStyle name="Заголовок" xfId="1091"/>
    <cellStyle name="Заголовок 1 10" xfId="3004"/>
    <cellStyle name="Заголовок 1 11" xfId="3005"/>
    <cellStyle name="Заголовок 1 2" xfId="1092"/>
    <cellStyle name="Заголовок 1 2 2" xfId="3006"/>
    <cellStyle name="Заголовок 1 2 3" xfId="3007"/>
    <cellStyle name="Заголовок 1 2 4" xfId="3008"/>
    <cellStyle name="Заголовок 1 2 5" xfId="3009"/>
    <cellStyle name="Заголовок 1 3" xfId="1093"/>
    <cellStyle name="Заголовок 1 4" xfId="1094"/>
    <cellStyle name="Заголовок 1 5" xfId="1095"/>
    <cellStyle name="Заголовок 1 6" xfId="3010"/>
    <cellStyle name="Заголовок 1 7" xfId="3011"/>
    <cellStyle name="Заголовок 1 8" xfId="3012"/>
    <cellStyle name="Заголовок 1 9" xfId="3013"/>
    <cellStyle name="Заголовок 2 10" xfId="3014"/>
    <cellStyle name="Заголовок 2 11" xfId="3015"/>
    <cellStyle name="Заголовок 2 2" xfId="1096"/>
    <cellStyle name="Заголовок 2 2 2" xfId="3016"/>
    <cellStyle name="Заголовок 2 2 3" xfId="3017"/>
    <cellStyle name="Заголовок 2 2 4" xfId="3018"/>
    <cellStyle name="Заголовок 2 2 5" xfId="3019"/>
    <cellStyle name="Заголовок 2 3" xfId="1097"/>
    <cellStyle name="Заголовок 2 4" xfId="1098"/>
    <cellStyle name="Заголовок 2 5" xfId="1099"/>
    <cellStyle name="Заголовок 2 6" xfId="3020"/>
    <cellStyle name="Заголовок 2 7" xfId="3021"/>
    <cellStyle name="Заголовок 2 8" xfId="3022"/>
    <cellStyle name="Заголовок 2 9" xfId="3023"/>
    <cellStyle name="Заголовок 3 10" xfId="3024"/>
    <cellStyle name="Заголовок 3 11" xfId="3025"/>
    <cellStyle name="Заголовок 3 2" xfId="1100"/>
    <cellStyle name="Заголовок 3 2 2" xfId="3026"/>
    <cellStyle name="Заголовок 3 2 3" xfId="3027"/>
    <cellStyle name="Заголовок 3 2 4" xfId="3028"/>
    <cellStyle name="Заголовок 3 2 5" xfId="3029"/>
    <cellStyle name="Заголовок 3 3" xfId="1101"/>
    <cellStyle name="Заголовок 3 4" xfId="1102"/>
    <cellStyle name="Заголовок 3 5" xfId="1103"/>
    <cellStyle name="Заголовок 3 6" xfId="3030"/>
    <cellStyle name="Заголовок 3 7" xfId="3031"/>
    <cellStyle name="Заголовок 3 8" xfId="3032"/>
    <cellStyle name="Заголовок 3 9" xfId="3033"/>
    <cellStyle name="Заголовок 4 10" xfId="3034"/>
    <cellStyle name="Заголовок 4 11" xfId="3035"/>
    <cellStyle name="Заголовок 4 2" xfId="1104"/>
    <cellStyle name="Заголовок 4 2 2" xfId="3036"/>
    <cellStyle name="Заголовок 4 2 3" xfId="3037"/>
    <cellStyle name="Заголовок 4 2 4" xfId="3038"/>
    <cellStyle name="Заголовок 4 2 5" xfId="3039"/>
    <cellStyle name="Заголовок 4 3" xfId="1105"/>
    <cellStyle name="Заголовок 4 4" xfId="1106"/>
    <cellStyle name="Заголовок 4 5" xfId="1107"/>
    <cellStyle name="Заголовок 4 6" xfId="3040"/>
    <cellStyle name="Заголовок 4 7" xfId="3041"/>
    <cellStyle name="Заголовок 4 8" xfId="3042"/>
    <cellStyle name="Заголовок 4 9" xfId="3043"/>
    <cellStyle name="ЗАГОЛОВОК1" xfId="3044"/>
    <cellStyle name="ЗАГОЛОВОК2" xfId="3045"/>
    <cellStyle name="ЗаголовокСтолбца" xfId="1108"/>
    <cellStyle name="ЗаголовокСтолбца 2" xfId="1109"/>
    <cellStyle name="Защитный" xfId="1110"/>
    <cellStyle name="Защитный 2" xfId="1111"/>
    <cellStyle name="Защитный 3" xfId="1112"/>
    <cellStyle name="Значение" xfId="1113"/>
    <cellStyle name="Значение 2" xfId="3046"/>
    <cellStyle name="Значение 3" xfId="3047"/>
    <cellStyle name="Зоголовок" xfId="1114"/>
    <cellStyle name="зфпуруфвштп" xfId="1115"/>
    <cellStyle name="йешеду" xfId="1116"/>
    <cellStyle name="Итог 10" xfId="3048"/>
    <cellStyle name="Итог 11" xfId="3049"/>
    <cellStyle name="Итог 2" xfId="1117"/>
    <cellStyle name="Итог 2 2" xfId="1118"/>
    <cellStyle name="Итог 2 2 2" xfId="1119"/>
    <cellStyle name="Итог 2 2 2 2" xfId="1120"/>
    <cellStyle name="Итог 2 2 2 3" xfId="1121"/>
    <cellStyle name="Итог 2 2 2 4" xfId="1122"/>
    <cellStyle name="Итог 2 2 2 5" xfId="1123"/>
    <cellStyle name="Итог 2 2 2 6" xfId="1124"/>
    <cellStyle name="Итог 2 2 3" xfId="1125"/>
    <cellStyle name="Итог 2 2 4" xfId="1126"/>
    <cellStyle name="Итог 2 2 5" xfId="1127"/>
    <cellStyle name="Итог 2 2 6" xfId="1128"/>
    <cellStyle name="Итог 2 2 7" xfId="1129"/>
    <cellStyle name="Итог 2 3" xfId="1130"/>
    <cellStyle name="Итог 2 3 2" xfId="1131"/>
    <cellStyle name="Итог 2 3 3" xfId="1132"/>
    <cellStyle name="Итог 2 3 4" xfId="1133"/>
    <cellStyle name="Итог 2 3 5" xfId="1134"/>
    <cellStyle name="Итог 2 3 6" xfId="1135"/>
    <cellStyle name="Итог 2 4" xfId="1136"/>
    <cellStyle name="Итог 2 5" xfId="1137"/>
    <cellStyle name="Итог 2 6" xfId="1138"/>
    <cellStyle name="Итог 2 7" xfId="1139"/>
    <cellStyle name="Итог 2 8" xfId="1140"/>
    <cellStyle name="Итог 3" xfId="1141"/>
    <cellStyle name="Итог 3 2" xfId="1142"/>
    <cellStyle name="Итог 3 2 2" xfId="1143"/>
    <cellStyle name="Итог 3 2 3" xfId="1144"/>
    <cellStyle name="Итог 3 2 4" xfId="1145"/>
    <cellStyle name="Итог 3 2 5" xfId="1146"/>
    <cellStyle name="Итог 3 2 6" xfId="1147"/>
    <cellStyle name="Итог 3 3" xfId="1148"/>
    <cellStyle name="Итог 3 4" xfId="1149"/>
    <cellStyle name="Итог 3 5" xfId="1150"/>
    <cellStyle name="Итог 3 6" xfId="1151"/>
    <cellStyle name="Итог 3 7" xfId="1152"/>
    <cellStyle name="Итог 4" xfId="1153"/>
    <cellStyle name="Итог 5" xfId="1154"/>
    <cellStyle name="Итог 6" xfId="3050"/>
    <cellStyle name="Итог 7" xfId="3051"/>
    <cellStyle name="Итог 8" xfId="3052"/>
    <cellStyle name="Итог 9" xfId="3053"/>
    <cellStyle name="Итого" xfId="1155"/>
    <cellStyle name="Итого 2" xfId="3054"/>
    <cellStyle name="Итого 3" xfId="3055"/>
    <cellStyle name="ИТОГОВЫЙ" xfId="3056"/>
    <cellStyle name="Контрольная ячейка 10" xfId="3057"/>
    <cellStyle name="Контрольная ячейка 11" xfId="3058"/>
    <cellStyle name="Контрольная ячейка 2" xfId="1156"/>
    <cellStyle name="Контрольная ячейка 2 2" xfId="1157"/>
    <cellStyle name="Контрольная ячейка 2 3" xfId="3059"/>
    <cellStyle name="Контрольная ячейка 2 4" xfId="3060"/>
    <cellStyle name="Контрольная ячейка 2 5" xfId="3061"/>
    <cellStyle name="Контрольная ячейка 3" xfId="1158"/>
    <cellStyle name="Контрольная ячейка 4" xfId="1159"/>
    <cellStyle name="Контрольная ячейка 5" xfId="1160"/>
    <cellStyle name="Контрольная ячейка 6" xfId="3062"/>
    <cellStyle name="Контрольная ячейка 7" xfId="3063"/>
    <cellStyle name="Контрольная ячейка 8" xfId="3064"/>
    <cellStyle name="Контрольная ячейка 9" xfId="3065"/>
    <cellStyle name="Мой заголовок" xfId="1161"/>
    <cellStyle name="Мой заголовок листа" xfId="1162"/>
    <cellStyle name="Мой заголовок листа 2" xfId="1163"/>
    <cellStyle name="Мой заголовок листа 3" xfId="1164"/>
    <cellStyle name="Мой заголовок листа_Итоги тариф. кампании 2011_коррек" xfId="1165"/>
    <cellStyle name="Мои наименования показателей" xfId="1166"/>
    <cellStyle name="Мои наименования показателей 2" xfId="1167"/>
    <cellStyle name="Мои наименования показателей 3" xfId="1168"/>
    <cellStyle name="Мои наименования показателей 4" xfId="1169"/>
    <cellStyle name="Мои наименования показателей 5" xfId="3066"/>
    <cellStyle name="Мои наименования показателей_LABOUR.7.14 (ТРУД-т)" xfId="3067"/>
    <cellStyle name="назв фил" xfId="3068"/>
    <cellStyle name="Название 10" xfId="3069"/>
    <cellStyle name="Название 11" xfId="3070"/>
    <cellStyle name="Название 2" xfId="1170"/>
    <cellStyle name="Название 2 2" xfId="3071"/>
    <cellStyle name="Название 2 3" xfId="3072"/>
    <cellStyle name="Название 2 4" xfId="3073"/>
    <cellStyle name="Название 2 5" xfId="3074"/>
    <cellStyle name="Название 3" xfId="1171"/>
    <cellStyle name="Название 4" xfId="1172"/>
    <cellStyle name="Название 5" xfId="1173"/>
    <cellStyle name="Название 6" xfId="3075"/>
    <cellStyle name="Название 7" xfId="3076"/>
    <cellStyle name="Название 8" xfId="3077"/>
    <cellStyle name="Название 9" xfId="3078"/>
    <cellStyle name="Нейтральный 10" xfId="3079"/>
    <cellStyle name="Нейтральный 11" xfId="3080"/>
    <cellStyle name="Нейтральный 2" xfId="1174"/>
    <cellStyle name="Нейтральный 2 2" xfId="1175"/>
    <cellStyle name="Нейтральный 2 3" xfId="3081"/>
    <cellStyle name="Нейтральный 2 4" xfId="3082"/>
    <cellStyle name="Нейтральный 2 5" xfId="3083"/>
    <cellStyle name="Нейтральный 3" xfId="1176"/>
    <cellStyle name="Нейтральный 4" xfId="1177"/>
    <cellStyle name="Нейтральный 5" xfId="1178"/>
    <cellStyle name="Нейтральный 6" xfId="3084"/>
    <cellStyle name="Нейтральный 7" xfId="3085"/>
    <cellStyle name="Нейтральный 8" xfId="3086"/>
    <cellStyle name="Нейтральный 9" xfId="3087"/>
    <cellStyle name="новый" xfId="3088"/>
    <cellStyle name="Обычный" xfId="0" builtinId="0"/>
    <cellStyle name="Обычный 10" xfId="1179"/>
    <cellStyle name="Обычный 10 2" xfId="1180"/>
    <cellStyle name="Обычный 10 2 2" xfId="1181"/>
    <cellStyle name="Обычный 10 2 3" xfId="1182"/>
    <cellStyle name="Обычный 10 2_30-стрПрочиеДох_ф2" xfId="1183"/>
    <cellStyle name="Обычный 10 3" xfId="1184"/>
    <cellStyle name="Обычный 10 4" xfId="1185"/>
    <cellStyle name="Обычный 10 5" xfId="1186"/>
    <cellStyle name="Обычный 10 6" xfId="3089"/>
    <cellStyle name="Обычный 10 7" xfId="3090"/>
    <cellStyle name="Обычный 10_1134,1111,1121" xfId="1187"/>
    <cellStyle name="Обычный 106" xfId="1188"/>
    <cellStyle name="Обычный 107" xfId="1189"/>
    <cellStyle name="Обычный 11" xfId="1190"/>
    <cellStyle name="Обычный 11 10" xfId="3091"/>
    <cellStyle name="Обычный 11 11" xfId="3092"/>
    <cellStyle name="Обычный 11 2" xfId="2"/>
    <cellStyle name="Обычный 11 2 2" xfId="1191"/>
    <cellStyle name="Обычный 11 2 3" xfId="3093"/>
    <cellStyle name="Обычный 11 3" xfId="1192"/>
    <cellStyle name="Обычный 11 3 2" xfId="1193"/>
    <cellStyle name="Обычный 11 4" xfId="1194"/>
    <cellStyle name="Обычный 11 5" xfId="3094"/>
    <cellStyle name="Обычный 11 6" xfId="3095"/>
    <cellStyle name="Обычный 11 7" xfId="3096"/>
    <cellStyle name="Обычный 11 8" xfId="3097"/>
    <cellStyle name="Обычный 11 9" xfId="3098"/>
    <cellStyle name="Обычный 11_2011.04.26 Расчет ВЫРУЧКИ 2011 нов. тарифы" xfId="3099"/>
    <cellStyle name="Обычный 118" xfId="3100"/>
    <cellStyle name="Обычный 12" xfId="1195"/>
    <cellStyle name="Обычный 12 2" xfId="1196"/>
    <cellStyle name="Обычный 12 2 2" xfId="1197"/>
    <cellStyle name="Обычный 12 2 3" xfId="3101"/>
    <cellStyle name="Обычный 12 3" xfId="1198"/>
    <cellStyle name="Обычный 12 3 2" xfId="1199"/>
    <cellStyle name="Обычный 12 4" xfId="1200"/>
    <cellStyle name="Обычный 12 5" xfId="1201"/>
    <cellStyle name="Обычный 12 6" xfId="1202"/>
    <cellStyle name="Обычный 13" xfId="1203"/>
    <cellStyle name="Обычный 13 2" xfId="1204"/>
    <cellStyle name="Обычный 13 2 2" xfId="1205"/>
    <cellStyle name="Обычный 13 3" xfId="1206"/>
    <cellStyle name="Обычный 13 4" xfId="1207"/>
    <cellStyle name="Обычный 14" xfId="1208"/>
    <cellStyle name="Обычный 14 2" xfId="1209"/>
    <cellStyle name="Обычный 14 2 2" xfId="1210"/>
    <cellStyle name="Обычный 14 3" xfId="1211"/>
    <cellStyle name="Обычный 14 32" xfId="3102"/>
    <cellStyle name="Обычный 14 4" xfId="1212"/>
    <cellStyle name="Обычный 15" xfId="1213"/>
    <cellStyle name="Обычный 15 2" xfId="1214"/>
    <cellStyle name="Обычный 15 3" xfId="1215"/>
    <cellStyle name="Обычный 15 4" xfId="1216"/>
    <cellStyle name="Обычный 16" xfId="1217"/>
    <cellStyle name="Обычный 16 2" xfId="1218"/>
    <cellStyle name="Обычный 16 3" xfId="1219"/>
    <cellStyle name="Обычный 17" xfId="1220"/>
    <cellStyle name="Обычный 17 2" xfId="1221"/>
    <cellStyle name="Обычный 17 3" xfId="1222"/>
    <cellStyle name="Обычный 18" xfId="1223"/>
    <cellStyle name="Обычный 18 2" xfId="3103"/>
    <cellStyle name="Обычный 19" xfId="1224"/>
    <cellStyle name="Обычный 19 2" xfId="1225"/>
    <cellStyle name="Обычный 2" xfId="1226"/>
    <cellStyle name="Обычный 2 10" xfId="1"/>
    <cellStyle name="Обычный 2 10 2" xfId="1227"/>
    <cellStyle name="Обычный 2 10 2 2" xfId="3104"/>
    <cellStyle name="Обычный 2 10 3" xfId="1228"/>
    <cellStyle name="Обычный 2 10 3 2" xfId="3105"/>
    <cellStyle name="Обычный 2 10 4" xfId="3106"/>
    <cellStyle name="Обычный 2 10 4 2" xfId="3107"/>
    <cellStyle name="Обычный 2 10 5" xfId="3108"/>
    <cellStyle name="Обычный 2 10 5 2" xfId="3109"/>
    <cellStyle name="Обычный 2 10 6" xfId="3110"/>
    <cellStyle name="Обычный 2 10 6 2" xfId="3111"/>
    <cellStyle name="Обычный 2 10 7" xfId="3112"/>
    <cellStyle name="Обычный 2 10 7 2" xfId="3113"/>
    <cellStyle name="Обычный 2 10 8" xfId="3114"/>
    <cellStyle name="Обычный 2 11" xfId="1229"/>
    <cellStyle name="Обычный 2 11 2" xfId="1230"/>
    <cellStyle name="Обычный 2 12" xfId="1231"/>
    <cellStyle name="Обычный 2 13" xfId="1232"/>
    <cellStyle name="Обычный 2 14" xfId="1233"/>
    <cellStyle name="Обычный 2 15" xfId="1234"/>
    <cellStyle name="Обычный 2 16" xfId="3115"/>
    <cellStyle name="Обычный 2 17" xfId="3116"/>
    <cellStyle name="Обычный 2 18" xfId="3117"/>
    <cellStyle name="Обычный 2 18 2" xfId="3118"/>
    <cellStyle name="Обычный 2 18 2 2" xfId="3119"/>
    <cellStyle name="Обычный 2 19" xfId="3120"/>
    <cellStyle name="Обычный 2 2" xfId="1235"/>
    <cellStyle name="Обычный 2 2 10" xfId="1236"/>
    <cellStyle name="Обычный 2 2 10 2" xfId="1237"/>
    <cellStyle name="Обычный 2 2 10 3" xfId="1238"/>
    <cellStyle name="Обычный 2 2 11" xfId="1239"/>
    <cellStyle name="Обычный 2 2 11 2" xfId="1240"/>
    <cellStyle name="Обычный 2 2 12" xfId="1241"/>
    <cellStyle name="Обычный 2 2 19" xfId="1242"/>
    <cellStyle name="Обычный 2 2 2" xfId="1243"/>
    <cellStyle name="Обычный 2 2 2 2" xfId="1244"/>
    <cellStyle name="Обычный 2 2 2 2 2" xfId="1245"/>
    <cellStyle name="Обычный 2 2 2 2 2 2" xfId="3121"/>
    <cellStyle name="Обычный 2 2 2 2 2 3" xfId="3122"/>
    <cellStyle name="Обычный 2 2 2 2 2 4" xfId="3123"/>
    <cellStyle name="Обычный 2 2 2 2 2 5" xfId="3124"/>
    <cellStyle name="Обычный 2 2 2 2 2 6" xfId="3125"/>
    <cellStyle name="Обычный 2 2 2 2 2 7" xfId="3126"/>
    <cellStyle name="Обычный 2 2 2 2 2 8" xfId="3127"/>
    <cellStyle name="Обычный 2 2 2 3" xfId="1246"/>
    <cellStyle name="Обычный 2 2 2_на 31.12.2009 скорр ОС_НЗС+УП" xfId="1247"/>
    <cellStyle name="Обычный 2 2 3" xfId="1248"/>
    <cellStyle name="Обычный 2 2 3 2" xfId="1249"/>
    <cellStyle name="Обычный 2 2 3 3" xfId="1250"/>
    <cellStyle name="Обычный 2 2 3_на 31.12.2009 скорр ОС_НЗС+УП" xfId="1251"/>
    <cellStyle name="Обычный 2 2 4" xfId="1252"/>
    <cellStyle name="Обычный 2 2 4 2" xfId="1253"/>
    <cellStyle name="Обычный 2 2 4 3" xfId="1254"/>
    <cellStyle name="Обычный 2 2 4_на 31.12.2009 скорр ОС_НЗС+УП" xfId="1255"/>
    <cellStyle name="Обычный 2 2 5" xfId="1256"/>
    <cellStyle name="Обычный 2 2 5 2" xfId="1257"/>
    <cellStyle name="Обычный 2 2 5 3" xfId="1258"/>
    <cellStyle name="Обычный 2 2 5_на 31.12.2009 скорр ОС_НЗС+УП" xfId="1259"/>
    <cellStyle name="Обычный 2 2 6" xfId="1260"/>
    <cellStyle name="Обычный 2 2 6 2" xfId="1261"/>
    <cellStyle name="Обычный 2 2 6 3" xfId="1262"/>
    <cellStyle name="Обычный 2 2 6_на 31.12.2009 скорр ОС_НЗС+УП" xfId="1263"/>
    <cellStyle name="Обычный 2 2 7" xfId="1264"/>
    <cellStyle name="Обычный 2 2 7 2" xfId="1265"/>
    <cellStyle name="Обычный 2 2 7 3" xfId="1266"/>
    <cellStyle name="Обычный 2 2 7_на 31.12.2009 скорр ОС_НЗС+УП" xfId="1267"/>
    <cellStyle name="Обычный 2 2 8" xfId="1268"/>
    <cellStyle name="Обычный 2 2 8 2" xfId="1269"/>
    <cellStyle name="Обычный 2 2 8 3" xfId="1270"/>
    <cellStyle name="Обычный 2 2 8_на 31.12.2009 скорр ОС_НЗС+УП" xfId="1271"/>
    <cellStyle name="Обычный 2 2 9" xfId="1272"/>
    <cellStyle name="Обычный 2 2 9 2" xfId="1273"/>
    <cellStyle name="Обычный 2 2 9 3" xfId="1274"/>
    <cellStyle name="Обычный 2 2 9_на 31.12.2009 скорр ОС_НЗС+УП" xfId="1275"/>
    <cellStyle name="Обычный 2 2_2011.04.26 Расчет ВЫРУЧКИ 2011 нов. тарифы" xfId="3128"/>
    <cellStyle name="Обычный 2 20" xfId="3129"/>
    <cellStyle name="Обычный 2 21" xfId="3130"/>
    <cellStyle name="Обычный 2 22" xfId="3131"/>
    <cellStyle name="Обычный 2 23" xfId="3132"/>
    <cellStyle name="Обычный 2 24" xfId="3133"/>
    <cellStyle name="Обычный 2 26 2" xfId="1276"/>
    <cellStyle name="Обычный 2 29" xfId="1277"/>
    <cellStyle name="Обычный 2 3" xfId="1278"/>
    <cellStyle name="Обычный 2 3 2" xfId="1279"/>
    <cellStyle name="Обычный 2 3 2 2" xfId="1280"/>
    <cellStyle name="Обычный 2 3 3" xfId="1281"/>
    <cellStyle name="Обычный 2 3 3 2" xfId="3134"/>
    <cellStyle name="Обычный 2 3 4" xfId="1282"/>
    <cellStyle name="Обычный 2 3 4 2" xfId="3135"/>
    <cellStyle name="Обычный 2 3 5" xfId="1283"/>
    <cellStyle name="Обычный 2 3 5 2" xfId="3136"/>
    <cellStyle name="Обычный 2 3 6" xfId="1284"/>
    <cellStyle name="Обычный 2 3 6 2" xfId="3137"/>
    <cellStyle name="Обычный 2 3 7" xfId="1285"/>
    <cellStyle name="Обычный 2 3 7 2" xfId="3138"/>
    <cellStyle name="Обычный 2 3 8" xfId="3139"/>
    <cellStyle name="Обычный 2 4" xfId="1286"/>
    <cellStyle name="Обычный 2 4 2" xfId="1287"/>
    <cellStyle name="Обычный 2 4 2 2" xfId="1288"/>
    <cellStyle name="Обычный 2 4 3" xfId="1289"/>
    <cellStyle name="Обычный 2 4 3 2" xfId="3140"/>
    <cellStyle name="Обычный 2 4 4" xfId="1290"/>
    <cellStyle name="Обычный 2 4 4 2" xfId="3141"/>
    <cellStyle name="Обычный 2 4 5" xfId="3142"/>
    <cellStyle name="Обычный 2 4 5 2" xfId="3143"/>
    <cellStyle name="Обычный 2 4 6" xfId="3144"/>
    <cellStyle name="Обычный 2 4 6 2" xfId="3145"/>
    <cellStyle name="Обычный 2 4 7" xfId="3146"/>
    <cellStyle name="Обычный 2 4 7 2" xfId="3147"/>
    <cellStyle name="Обычный 2 4 8" xfId="3148"/>
    <cellStyle name="Обычный 2 5" xfId="1291"/>
    <cellStyle name="Обычный 2 5 2" xfId="1292"/>
    <cellStyle name="Обычный 2 6" xfId="1293"/>
    <cellStyle name="Обычный 2 6 2" xfId="1294"/>
    <cellStyle name="Обычный 2 6 3" xfId="3149"/>
    <cellStyle name="Обычный 2 6 4" xfId="3150"/>
    <cellStyle name="Обычный 2 6 5" xfId="3151"/>
    <cellStyle name="Обычный 2 6 6" xfId="3152"/>
    <cellStyle name="Обычный 2 6 7" xfId="3153"/>
    <cellStyle name="Обычный 2 7" xfId="1295"/>
    <cellStyle name="Обычный 2 7 2" xfId="1296"/>
    <cellStyle name="Обычный 2 7 2 2" xfId="3154"/>
    <cellStyle name="Обычный 2 7 3" xfId="3155"/>
    <cellStyle name="Обычный 2 7 3 2" xfId="3156"/>
    <cellStyle name="Обычный 2 7 4" xfId="3157"/>
    <cellStyle name="Обычный 2 7 4 2" xfId="3158"/>
    <cellStyle name="Обычный 2 7 5" xfId="3159"/>
    <cellStyle name="Обычный 2 7 5 2" xfId="3160"/>
    <cellStyle name="Обычный 2 7 6" xfId="3161"/>
    <cellStyle name="Обычный 2 7 6 2" xfId="3162"/>
    <cellStyle name="Обычный 2 7 7" xfId="3163"/>
    <cellStyle name="Обычный 2 7 7 2" xfId="3164"/>
    <cellStyle name="Обычный 2 7 8" xfId="3165"/>
    <cellStyle name="Обычный 2 8" xfId="1297"/>
    <cellStyle name="Обычный 2 8 2" xfId="1298"/>
    <cellStyle name="Обычный 2 8 2 2" xfId="3166"/>
    <cellStyle name="Обычный 2 8 3" xfId="3167"/>
    <cellStyle name="Обычный 2 8 3 2" xfId="3168"/>
    <cellStyle name="Обычный 2 8 4" xfId="3169"/>
    <cellStyle name="Обычный 2 8 4 2" xfId="3170"/>
    <cellStyle name="Обычный 2 8 5" xfId="3171"/>
    <cellStyle name="Обычный 2 8 5 2" xfId="3172"/>
    <cellStyle name="Обычный 2 8 6" xfId="3173"/>
    <cellStyle name="Обычный 2 8 6 2" xfId="3174"/>
    <cellStyle name="Обычный 2 8 7" xfId="3175"/>
    <cellStyle name="Обычный 2 8 7 2" xfId="3176"/>
    <cellStyle name="Обычный 2 8 8" xfId="3177"/>
    <cellStyle name="Обычный 2 9" xfId="1299"/>
    <cellStyle name="Обычный 2 9 2" xfId="1300"/>
    <cellStyle name="Обычный 2 9 2 2" xfId="3178"/>
    <cellStyle name="Обычный 2 9 3" xfId="3179"/>
    <cellStyle name="Обычный 2 9 3 2" xfId="3180"/>
    <cellStyle name="Обычный 2 9 4" xfId="3181"/>
    <cellStyle name="Обычный 2 9 4 2" xfId="3182"/>
    <cellStyle name="Обычный 2 9 5" xfId="3183"/>
    <cellStyle name="Обычный 2 9 5 2" xfId="3184"/>
    <cellStyle name="Обычный 2 9 6" xfId="3185"/>
    <cellStyle name="Обычный 2 9 6 2" xfId="3186"/>
    <cellStyle name="Обычный 2 9 7" xfId="3187"/>
    <cellStyle name="Обычный 2 9 7 2" xfId="3188"/>
    <cellStyle name="Обычный 2 9 8" xfId="3189"/>
    <cellStyle name="Обычный 2_1.30 в МРСК и РЭК - 28.04.09" xfId="1301"/>
    <cellStyle name="Обычный 20" xfId="1302"/>
    <cellStyle name="Обычный 20 2" xfId="1303"/>
    <cellStyle name="Обычный 21" xfId="1304"/>
    <cellStyle name="Обычный 22" xfId="1305"/>
    <cellStyle name="Обычный 22 2" xfId="1306"/>
    <cellStyle name="Обычный 23" xfId="1307"/>
    <cellStyle name="Обычный 24" xfId="1308"/>
    <cellStyle name="Обычный 25" xfId="1309"/>
    <cellStyle name="Обычный 26" xfId="1310"/>
    <cellStyle name="Обычный 27" xfId="1311"/>
    <cellStyle name="Обычный 28" xfId="1312"/>
    <cellStyle name="Обычный 29" xfId="1313"/>
    <cellStyle name="Обычный 3" xfId="1314"/>
    <cellStyle name="Обычный 3 10" xfId="1315"/>
    <cellStyle name="Обычный 3 10 2" xfId="1316"/>
    <cellStyle name="Обычный 3 10 2 2" xfId="1317"/>
    <cellStyle name="Обычный 3 10 2 2 2" xfId="1318"/>
    <cellStyle name="Обычный 3 10 2 2 6" xfId="1319"/>
    <cellStyle name="Обычный 3 10 2 3" xfId="1320"/>
    <cellStyle name="Обычный 3 10 3" xfId="1321"/>
    <cellStyle name="Обычный 3 10_на 31.12.2009 скорр ОС_НЗС+УП" xfId="1322"/>
    <cellStyle name="Обычный 3 11" xfId="1323"/>
    <cellStyle name="Обычный 3 11 2" xfId="1324"/>
    <cellStyle name="Обычный 3 11 2 2" xfId="1325"/>
    <cellStyle name="Обычный 3 11 2 2 2" xfId="1326"/>
    <cellStyle name="Обычный 3 11 2 3" xfId="1327"/>
    <cellStyle name="Обычный 3 11 2_Лист1" xfId="1328"/>
    <cellStyle name="Обычный 3 11 3" xfId="1329"/>
    <cellStyle name="Обычный 3 11 3 2" xfId="1330"/>
    <cellStyle name="Обычный 3 11 4" xfId="1331"/>
    <cellStyle name="Обычный 3 11_Лист1" xfId="1332"/>
    <cellStyle name="Обычный 3 12" xfId="1333"/>
    <cellStyle name="Обычный 3 12 2" xfId="1334"/>
    <cellStyle name="Обычный 3 12 2 2" xfId="1335"/>
    <cellStyle name="Обычный 3 12 3" xfId="1336"/>
    <cellStyle name="Обычный 3 12_Лист1" xfId="1337"/>
    <cellStyle name="Обычный 3 13" xfId="1338"/>
    <cellStyle name="Обычный 3 13 2" xfId="1339"/>
    <cellStyle name="Обычный 3 14" xfId="1340"/>
    <cellStyle name="Обычный 3 15" xfId="1341"/>
    <cellStyle name="Обычный 3 16" xfId="1342"/>
    <cellStyle name="Обычный 3 17" xfId="1343"/>
    <cellStyle name="Обычный 3 2" xfId="1344"/>
    <cellStyle name="Обычный 3 2 2" xfId="1345"/>
    <cellStyle name="Обычный 3 2 2 2" xfId="1346"/>
    <cellStyle name="Обычный 3 2 2 2 2" xfId="1347"/>
    <cellStyle name="Обычный 3 2 2 2 2 2" xfId="1348"/>
    <cellStyle name="Обычный 3 2 2 2 2 2 2" xfId="1349"/>
    <cellStyle name="Обычный 3 2 2 2 2 3" xfId="1350"/>
    <cellStyle name="Обычный 3 2 2 2 2_Лист1" xfId="1351"/>
    <cellStyle name="Обычный 3 2 2 2 3" xfId="1352"/>
    <cellStyle name="Обычный 3 2 2 2 3 2" xfId="1353"/>
    <cellStyle name="Обычный 3 2 2 2 4" xfId="1354"/>
    <cellStyle name="Обычный 3 2 2 2_Лист1" xfId="1355"/>
    <cellStyle name="Обычный 3 2 2 3" xfId="1356"/>
    <cellStyle name="Обычный 3 2 2 3 2" xfId="1357"/>
    <cellStyle name="Обычный 3 2 2 4" xfId="1358"/>
    <cellStyle name="Обычный 3 2 2_Лист1" xfId="1359"/>
    <cellStyle name="Обычный 3 2 3" xfId="1360"/>
    <cellStyle name="Обычный 3 2 3 2" xfId="1361"/>
    <cellStyle name="Обычный 3 2 3 2 2" xfId="1362"/>
    <cellStyle name="Обычный 3 2 3 3" xfId="1363"/>
    <cellStyle name="Обычный 3 2 3_Лист1" xfId="1364"/>
    <cellStyle name="Обычный 3 2 4" xfId="1365"/>
    <cellStyle name="Обычный 3 2 4 2" xfId="1366"/>
    <cellStyle name="Обычный 3 2 5" xfId="1367"/>
    <cellStyle name="Обычный 3 2 5 2" xfId="3190"/>
    <cellStyle name="Обычный 3 2 6" xfId="1368"/>
    <cellStyle name="Обычный 3 2 6 2" xfId="3191"/>
    <cellStyle name="Обычный 3 2 7" xfId="1369"/>
    <cellStyle name="Обычный 3 2 7 2" xfId="3192"/>
    <cellStyle name="Обычный 3 2 8" xfId="3193"/>
    <cellStyle name="Обычный 3 2_1134,1111,1121" xfId="1370"/>
    <cellStyle name="Обычный 3 20" xfId="1371"/>
    <cellStyle name="Обычный 3 3" xfId="1372"/>
    <cellStyle name="Обычный 3 3 2" xfId="1373"/>
    <cellStyle name="Обычный 3 3 2 2" xfId="1374"/>
    <cellStyle name="Обычный 3 3 3" xfId="1375"/>
    <cellStyle name="Обычный 3 3_на 31.12.2009 скорр ОС_НЗС+УП" xfId="1376"/>
    <cellStyle name="Обычный 3 4" xfId="1377"/>
    <cellStyle name="Обычный 3 4 2" xfId="1378"/>
    <cellStyle name="Обычный 3 4 2 2" xfId="1379"/>
    <cellStyle name="Обычный 3 4 3" xfId="1380"/>
    <cellStyle name="Обычный 3 4_на 31.12.2009 скорр ОС_НЗС+УП" xfId="1381"/>
    <cellStyle name="Обычный 3 5" xfId="1382"/>
    <cellStyle name="Обычный 3 5 2" xfId="1383"/>
    <cellStyle name="Обычный 3 5 2 2" xfId="1384"/>
    <cellStyle name="Обычный 3 5 3" xfId="1385"/>
    <cellStyle name="Обычный 3 5_на 31.12.2009 скорр ОС_НЗС+УП" xfId="1386"/>
    <cellStyle name="Обычный 3 6" xfId="1387"/>
    <cellStyle name="Обычный 3 6 2" xfId="1388"/>
    <cellStyle name="Обычный 3 6 2 2" xfId="1389"/>
    <cellStyle name="Обычный 3 6 3" xfId="1390"/>
    <cellStyle name="Обычный 3 6_на 31.12.2009 скорр ОС_НЗС+УП" xfId="1391"/>
    <cellStyle name="Обычный 3 7" xfId="1392"/>
    <cellStyle name="Обычный 3 7 2" xfId="1393"/>
    <cellStyle name="Обычный 3 7 2 2" xfId="1394"/>
    <cellStyle name="Обычный 3 7 3" xfId="1395"/>
    <cellStyle name="Обычный 3 7_на 31.12.2009 скорр ОС_НЗС+УП" xfId="1396"/>
    <cellStyle name="Обычный 3 8" xfId="1397"/>
    <cellStyle name="Обычный 3 8 2" xfId="1398"/>
    <cellStyle name="Обычный 3 8 2 2" xfId="1399"/>
    <cellStyle name="Обычный 3 8 3" xfId="1400"/>
    <cellStyle name="Обычный 3 8_на 31.12.2009 скорр ОС_НЗС+УП" xfId="1401"/>
    <cellStyle name="Обычный 3 9" xfId="1402"/>
    <cellStyle name="Обычный 3 9 2" xfId="1403"/>
    <cellStyle name="Обычный 3 9 2 2" xfId="1404"/>
    <cellStyle name="Обычный 3 9 3" xfId="1405"/>
    <cellStyle name="Обычный 3 9_на 31.12.2009 скорр ОС_НЗС+УП" xfId="1406"/>
    <cellStyle name="Обычный 3_1134,1111,1121" xfId="1407"/>
    <cellStyle name="Обычный 30" xfId="1408"/>
    <cellStyle name="Обычный 31" xfId="1409"/>
    <cellStyle name="Обычный 32" xfId="1410"/>
    <cellStyle name="Обычный 32 2" xfId="1411"/>
    <cellStyle name="Обычный 33" xfId="1412"/>
    <cellStyle name="Обычный 34" xfId="1413"/>
    <cellStyle name="Обычный 35" xfId="1414"/>
    <cellStyle name="Обычный 36" xfId="3194"/>
    <cellStyle name="Обычный 4" xfId="1415"/>
    <cellStyle name="Обычный 4 2" xfId="1416"/>
    <cellStyle name="Обычный 4 2 2" xfId="1417"/>
    <cellStyle name="Обычный 4 2 3" xfId="1418"/>
    <cellStyle name="Обычный 4 2 4" xfId="1419"/>
    <cellStyle name="Обычный 4 2_на 31.12.2009 скорр ОС_НЗС+УП" xfId="1420"/>
    <cellStyle name="Обычный 4 3" xfId="1421"/>
    <cellStyle name="Обычный 4 3 2" xfId="1422"/>
    <cellStyle name="Обычный 4 3 2 2" xfId="1423"/>
    <cellStyle name="Обычный 4 3 3" xfId="1424"/>
    <cellStyle name="Обычный 4 4" xfId="1425"/>
    <cellStyle name="Обычный 4 4 2" xfId="1426"/>
    <cellStyle name="Обычный 4 5" xfId="1427"/>
    <cellStyle name="Обычный 4 6" xfId="1428"/>
    <cellStyle name="Обычный 4 6 2" xfId="1429"/>
    <cellStyle name="Обычный 4 7" xfId="1430"/>
    <cellStyle name="Обычный 4 8" xfId="1431"/>
    <cellStyle name="Обычный 4_1134,1111,1121" xfId="1432"/>
    <cellStyle name="Обычный 41" xfId="1433"/>
    <cellStyle name="Обычный 42" xfId="1434"/>
    <cellStyle name="Обычный 43" xfId="1435"/>
    <cellStyle name="Обычный 46" xfId="1436"/>
    <cellStyle name="Обычный 48" xfId="1437"/>
    <cellStyle name="Обычный 5" xfId="1438"/>
    <cellStyle name="Обычный 5 10" xfId="3195"/>
    <cellStyle name="Обычный 5 11" xfId="3196"/>
    <cellStyle name="Обычный 5 12" xfId="3197"/>
    <cellStyle name="Обычный 5 13" xfId="3198"/>
    <cellStyle name="Обычный 5 14" xfId="3199"/>
    <cellStyle name="Обычный 5 2" xfId="1439"/>
    <cellStyle name="Обычный 5 2 2" xfId="1440"/>
    <cellStyle name="Обычный 5 2 3" xfId="1441"/>
    <cellStyle name="Обычный 5 2 4" xfId="1442"/>
    <cellStyle name="Обычный 5 2 5" xfId="1443"/>
    <cellStyle name="Обычный 5 2 6" xfId="3200"/>
    <cellStyle name="Обычный 5 2 7" xfId="3201"/>
    <cellStyle name="Обычный 5 20" xfId="3202"/>
    <cellStyle name="Обычный 5 3" xfId="1444"/>
    <cellStyle name="Обычный 5 3 2" xfId="1445"/>
    <cellStyle name="Обычный 5 4" xfId="1446"/>
    <cellStyle name="Обычный 5 5" xfId="1447"/>
    <cellStyle name="Обычный 5 6" xfId="1448"/>
    <cellStyle name="Обычный 5 7" xfId="3203"/>
    <cellStyle name="Обычный 5 8" xfId="3204"/>
    <cellStyle name="Обычный 5 9" xfId="3205"/>
    <cellStyle name="Обычный 5_Итоги тариф. кампании 2011_коррек" xfId="1449"/>
    <cellStyle name="Обычный 6" xfId="1450"/>
    <cellStyle name="Обычный 6 10" xfId="3206"/>
    <cellStyle name="Обычный 6 11" xfId="3207"/>
    <cellStyle name="Обычный 6 12" xfId="3208"/>
    <cellStyle name="Обычный 6 13" xfId="3209"/>
    <cellStyle name="Обычный 6 14" xfId="3210"/>
    <cellStyle name="Обычный 6 15" xfId="3211"/>
    <cellStyle name="Обычный 6 16" xfId="3212"/>
    <cellStyle name="Обычный 6 17" xfId="3213"/>
    <cellStyle name="Обычный 6 18" xfId="3214"/>
    <cellStyle name="Обычный 6 19" xfId="3215"/>
    <cellStyle name="Обычный 6 2" xfId="1451"/>
    <cellStyle name="Обычный 6 2 2" xfId="1452"/>
    <cellStyle name="Обычный 6 2 3" xfId="1453"/>
    <cellStyle name="Обычный 6 2 4" xfId="1454"/>
    <cellStyle name="Обычный 6 2 5" xfId="3216"/>
    <cellStyle name="Обычный 6 2 6" xfId="3217"/>
    <cellStyle name="Обычный 6 2 7" xfId="3218"/>
    <cellStyle name="Обычный 6 20" xfId="3219"/>
    <cellStyle name="Обычный 6 21" xfId="3220"/>
    <cellStyle name="Обычный 6 22" xfId="3221"/>
    <cellStyle name="Обычный 6 23" xfId="3222"/>
    <cellStyle name="Обычный 6 3" xfId="1455"/>
    <cellStyle name="Обычный 6 4" xfId="1456"/>
    <cellStyle name="Обычный 6 4 2" xfId="1457"/>
    <cellStyle name="Обычный 6 5" xfId="1458"/>
    <cellStyle name="Обычный 6 6" xfId="3223"/>
    <cellStyle name="Обычный 6 7" xfId="3224"/>
    <cellStyle name="Обычный 6 8" xfId="3225"/>
    <cellStyle name="Обычный 6 9" xfId="3226"/>
    <cellStyle name="Обычный 6_2010.09.24  Умеренный вариант с выпадающими" xfId="1459"/>
    <cellStyle name="Обычный 7" xfId="1460"/>
    <cellStyle name="Обычный 7 10" xfId="3227"/>
    <cellStyle name="Обычный 7 11" xfId="3228"/>
    <cellStyle name="Обычный 7 12" xfId="3229"/>
    <cellStyle name="Обычный 7 13" xfId="3230"/>
    <cellStyle name="Обычный 7 14" xfId="3231"/>
    <cellStyle name="Обычный 7 15" xfId="3232"/>
    <cellStyle name="Обычный 7 2" xfId="1461"/>
    <cellStyle name="Обычный 7 2 2" xfId="3233"/>
    <cellStyle name="Обычный 7 2 3" xfId="3234"/>
    <cellStyle name="Обычный 7 2 4" xfId="3235"/>
    <cellStyle name="Обычный 7 2 5" xfId="3236"/>
    <cellStyle name="Обычный 7 2 6" xfId="3237"/>
    <cellStyle name="Обычный 7 2 7" xfId="3238"/>
    <cellStyle name="Обычный 7 3" xfId="1462"/>
    <cellStyle name="Обычный 7 3 2" xfId="1463"/>
    <cellStyle name="Обычный 7 4" xfId="1464"/>
    <cellStyle name="Обычный 7 4 2" xfId="3239"/>
    <cellStyle name="Обычный 7 4 2 2" xfId="3240"/>
    <cellStyle name="Обычный 7 5" xfId="1465"/>
    <cellStyle name="Обычный 7 6" xfId="3241"/>
    <cellStyle name="Обычный 7 7" xfId="3242"/>
    <cellStyle name="Обычный 7 8" xfId="3243"/>
    <cellStyle name="Обычный 7 9" xfId="3244"/>
    <cellStyle name="Обычный 7_2011.06.09. Рост тарифа для письма" xfId="3245"/>
    <cellStyle name="Обычный 8" xfId="1466"/>
    <cellStyle name="Обычный 8 2" xfId="1467"/>
    <cellStyle name="Обычный 8 2 19" xfId="3246"/>
    <cellStyle name="Обычный 8 2 2" xfId="1468"/>
    <cellStyle name="Обычный 8 3" xfId="1469"/>
    <cellStyle name="Обычный 8 3 2" xfId="1470"/>
    <cellStyle name="Обычный 8 3 3" xfId="1471"/>
    <cellStyle name="Обычный 8 3 7" xfId="1472"/>
    <cellStyle name="Обычный 8 3 7 2" xfId="1473"/>
    <cellStyle name="Обычный 8 4" xfId="1474"/>
    <cellStyle name="Обычный 8 5" xfId="1475"/>
    <cellStyle name="Обычный 8 6" xfId="3247"/>
    <cellStyle name="Обычный 8 7" xfId="3248"/>
    <cellStyle name="Обычный 8 8" xfId="3249"/>
    <cellStyle name="Обычный 8_Проект НВВ на 2012  (28 12 2011) с формулами ОКОНЧАТЕЛЬНО (version 1)" xfId="3250"/>
    <cellStyle name="Обычный 9" xfId="1476"/>
    <cellStyle name="Обычный 9 2" xfId="1477"/>
    <cellStyle name="Обычный 9 2 2" xfId="1478"/>
    <cellStyle name="Обычный 9 2 3" xfId="3251"/>
    <cellStyle name="Обычный 9 2 4" xfId="3252"/>
    <cellStyle name="Обычный 9 2 5" xfId="3253"/>
    <cellStyle name="Обычный 9 2 6" xfId="3254"/>
    <cellStyle name="Обычный 9 2 7" xfId="3255"/>
    <cellStyle name="Обычный 9 3" xfId="1479"/>
    <cellStyle name="Обычный 9 3 2" xfId="1480"/>
    <cellStyle name="Обычный 9 4" xfId="1481"/>
    <cellStyle name="Обычный 9 5" xfId="1482"/>
    <cellStyle name="Обычный 9 6" xfId="3256"/>
    <cellStyle name="Обычный 9 7" xfId="3257"/>
    <cellStyle name="Обычный 9_Проект НВВ на 2012  (28 12 2011) с формулами ОКОНЧАТЕЛЬНО (version 1)" xfId="3258"/>
    <cellStyle name="Обычный_Лист1" xfId="3644"/>
    <cellStyle name="Плохой 10" xfId="3259"/>
    <cellStyle name="Плохой 11" xfId="3260"/>
    <cellStyle name="Плохой 2" xfId="1483"/>
    <cellStyle name="Плохой 2 2" xfId="1484"/>
    <cellStyle name="Плохой 2 3" xfId="3261"/>
    <cellStyle name="Плохой 2 4" xfId="3262"/>
    <cellStyle name="Плохой 2 5" xfId="3263"/>
    <cellStyle name="Плохой 3" xfId="1485"/>
    <cellStyle name="Плохой 4" xfId="1486"/>
    <cellStyle name="Плохой 5" xfId="1487"/>
    <cellStyle name="Плохой 6" xfId="3264"/>
    <cellStyle name="Плохой 7" xfId="3265"/>
    <cellStyle name="Плохой 8" xfId="3266"/>
    <cellStyle name="Плохой 9" xfId="3267"/>
    <cellStyle name="По центру с переносом" xfId="1488"/>
    <cellStyle name="По центру с переносом 2" xfId="1489"/>
    <cellStyle name="По ширине с переносом" xfId="1490"/>
    <cellStyle name="По ширине с переносом 2" xfId="1491"/>
    <cellStyle name="Поле ввода" xfId="1492"/>
    <cellStyle name="Пояснение 10" xfId="3268"/>
    <cellStyle name="Пояснение 11" xfId="3269"/>
    <cellStyle name="Пояснение 2" xfId="1493"/>
    <cellStyle name="Пояснение 2 2" xfId="3270"/>
    <cellStyle name="Пояснение 2 3" xfId="3271"/>
    <cellStyle name="Пояснение 2 4" xfId="3272"/>
    <cellStyle name="Пояснение 2 5" xfId="3273"/>
    <cellStyle name="Пояснение 3" xfId="1494"/>
    <cellStyle name="Пояснение 4" xfId="1495"/>
    <cellStyle name="Пояснение 5" xfId="1496"/>
    <cellStyle name="Пояснение 6" xfId="3274"/>
    <cellStyle name="Пояснение 7" xfId="3275"/>
    <cellStyle name="Пояснение 8" xfId="3276"/>
    <cellStyle name="Пояснение 9" xfId="3277"/>
    <cellStyle name="Примечание 10" xfId="3278"/>
    <cellStyle name="Примечание 10 2" xfId="3279"/>
    <cellStyle name="Примечание 10 3" xfId="3280"/>
    <cellStyle name="Примечание 10 4" xfId="3281"/>
    <cellStyle name="Примечание 10 5" xfId="3282"/>
    <cellStyle name="Примечание 10 6" xfId="3283"/>
    <cellStyle name="Примечание 10 7" xfId="3284"/>
    <cellStyle name="Примечание 10 8" xfId="3285"/>
    <cellStyle name="Примечание 11" xfId="3286"/>
    <cellStyle name="Примечание 11 2" xfId="3287"/>
    <cellStyle name="Примечание 11 3" xfId="3288"/>
    <cellStyle name="Примечание 11 4" xfId="3289"/>
    <cellStyle name="Примечание 11 5" xfId="3290"/>
    <cellStyle name="Примечание 11 6" xfId="3291"/>
    <cellStyle name="Примечание 11 7" xfId="3292"/>
    <cellStyle name="Примечание 11 8" xfId="3293"/>
    <cellStyle name="Примечание 12" xfId="3294"/>
    <cellStyle name="Примечание 13" xfId="3295"/>
    <cellStyle name="Примечание 2" xfId="1497"/>
    <cellStyle name="Примечание 2 10" xfId="3296"/>
    <cellStyle name="Примечание 2 10 2" xfId="3297"/>
    <cellStyle name="Примечание 2 11" xfId="3298"/>
    <cellStyle name="Примечание 2 12" xfId="3299"/>
    <cellStyle name="Примечание 2 13" xfId="3300"/>
    <cellStyle name="Примечание 2 14" xfId="3301"/>
    <cellStyle name="Примечание 2 2" xfId="1498"/>
    <cellStyle name="Примечание 2 2 2" xfId="1499"/>
    <cellStyle name="Примечание 2 2 2 2" xfId="3302"/>
    <cellStyle name="Примечание 2 2 2 2 2" xfId="3303"/>
    <cellStyle name="Примечание 2 2 2 3" xfId="3304"/>
    <cellStyle name="Примечание 2 2 3" xfId="1500"/>
    <cellStyle name="Примечание 2 2 3 2" xfId="1501"/>
    <cellStyle name="Примечание 2 2 3 3" xfId="1502"/>
    <cellStyle name="Примечание 2 2 3 4" xfId="1503"/>
    <cellStyle name="Примечание 2 2 3 5" xfId="1504"/>
    <cellStyle name="Примечание 2 2 3 6" xfId="1505"/>
    <cellStyle name="Примечание 2 2 4" xfId="1506"/>
    <cellStyle name="Примечание 2 2 4 2" xfId="3305"/>
    <cellStyle name="Примечание 2 2 5" xfId="1507"/>
    <cellStyle name="Примечание 2 2 6" xfId="1508"/>
    <cellStyle name="Примечание 2 2 7" xfId="1509"/>
    <cellStyle name="Примечание 2 2 8" xfId="1510"/>
    <cellStyle name="Примечание 2 2 9" xfId="1511"/>
    <cellStyle name="Примечание 2 3" xfId="1512"/>
    <cellStyle name="Примечание 2 3 2" xfId="1513"/>
    <cellStyle name="Примечание 2 4" xfId="1514"/>
    <cellStyle name="Примечание 2 4 2" xfId="1515"/>
    <cellStyle name="Примечание 2 5" xfId="1516"/>
    <cellStyle name="Примечание 2 5 2" xfId="1517"/>
    <cellStyle name="Примечание 2 6" xfId="1518"/>
    <cellStyle name="Примечание 2 7" xfId="1519"/>
    <cellStyle name="Примечание 2 8" xfId="3306"/>
    <cellStyle name="Примечание 2 9" xfId="3307"/>
    <cellStyle name="Примечание 2_макет ф 1 " xfId="1520"/>
    <cellStyle name="Примечание 3" xfId="1521"/>
    <cellStyle name="Примечание 3 2" xfId="1522"/>
    <cellStyle name="Примечание 3 2 2" xfId="1523"/>
    <cellStyle name="Примечание 3 2 2 2" xfId="1524"/>
    <cellStyle name="Примечание 3 2 2 3" xfId="1525"/>
    <cellStyle name="Примечание 3 2 2 4" xfId="1526"/>
    <cellStyle name="Примечание 3 2 2 5" xfId="1527"/>
    <cellStyle name="Примечание 3 2 2 6" xfId="1528"/>
    <cellStyle name="Примечание 3 2 3" xfId="1529"/>
    <cellStyle name="Примечание 3 2 4" xfId="1530"/>
    <cellStyle name="Примечание 3 2 5" xfId="1531"/>
    <cellStyle name="Примечание 3 2 6" xfId="1532"/>
    <cellStyle name="Примечание 3 2 7" xfId="1533"/>
    <cellStyle name="Примечание 3 2 8" xfId="1534"/>
    <cellStyle name="Примечание 3 3" xfId="1535"/>
    <cellStyle name="Примечание 3 3 2" xfId="1536"/>
    <cellStyle name="Примечание 3 3 3" xfId="1537"/>
    <cellStyle name="Примечание 3 3 4" xfId="1538"/>
    <cellStyle name="Примечание 3 3 5" xfId="1539"/>
    <cellStyle name="Примечание 3 3 6" xfId="1540"/>
    <cellStyle name="Примечание 3 4" xfId="1541"/>
    <cellStyle name="Примечание 3 4 2" xfId="1542"/>
    <cellStyle name="Примечание 3 4 3" xfId="1543"/>
    <cellStyle name="Примечание 3 4 4" xfId="1544"/>
    <cellStyle name="Примечание 3 4 5" xfId="1545"/>
    <cellStyle name="Примечание 3 4 6" xfId="1546"/>
    <cellStyle name="Примечание 3 5" xfId="1547"/>
    <cellStyle name="Примечание 3 6" xfId="1548"/>
    <cellStyle name="Примечание 3 7" xfId="1549"/>
    <cellStyle name="Примечание 3 8" xfId="1550"/>
    <cellStyle name="Примечание 3_макет ф 1 " xfId="1551"/>
    <cellStyle name="Примечание 4" xfId="1552"/>
    <cellStyle name="Примечание 4 2" xfId="1553"/>
    <cellStyle name="Примечание 4 2 2" xfId="1554"/>
    <cellStyle name="Примечание 4 2 3" xfId="1555"/>
    <cellStyle name="Примечание 4 2 4" xfId="1556"/>
    <cellStyle name="Примечание 4 2 5" xfId="1557"/>
    <cellStyle name="Примечание 4 2 6" xfId="1558"/>
    <cellStyle name="Примечание 4 3" xfId="1559"/>
    <cellStyle name="Примечание 4 4" xfId="1560"/>
    <cellStyle name="Примечание 4 5" xfId="1561"/>
    <cellStyle name="Примечание 4 6" xfId="1562"/>
    <cellStyle name="Примечание 4 7" xfId="1563"/>
    <cellStyle name="Примечание 4 8" xfId="3308"/>
    <cellStyle name="Примечание 5" xfId="1564"/>
    <cellStyle name="Примечание 5 2" xfId="3309"/>
    <cellStyle name="Примечание 5 3" xfId="3310"/>
    <cellStyle name="Примечание 5 4" xfId="3311"/>
    <cellStyle name="Примечание 5 5" xfId="3312"/>
    <cellStyle name="Примечание 5 6" xfId="3313"/>
    <cellStyle name="Примечание 5 7" xfId="3314"/>
    <cellStyle name="Примечание 5 8" xfId="3315"/>
    <cellStyle name="Примечание 52" xfId="1565"/>
    <cellStyle name="Примечание 6" xfId="1566"/>
    <cellStyle name="Примечание 6 2" xfId="3316"/>
    <cellStyle name="Примечание 6 3" xfId="3317"/>
    <cellStyle name="Примечание 6 4" xfId="3318"/>
    <cellStyle name="Примечание 6 5" xfId="3319"/>
    <cellStyle name="Примечание 6 6" xfId="3320"/>
    <cellStyle name="Примечание 6 7" xfId="3321"/>
    <cellStyle name="Примечание 6 8" xfId="3322"/>
    <cellStyle name="Примечание 7" xfId="1567"/>
    <cellStyle name="Примечание 7 2" xfId="3323"/>
    <cellStyle name="Примечание 7 3" xfId="3324"/>
    <cellStyle name="Примечание 7 4" xfId="3325"/>
    <cellStyle name="Примечание 7 5" xfId="3326"/>
    <cellStyle name="Примечание 7 6" xfId="3327"/>
    <cellStyle name="Примечание 7 7" xfId="3328"/>
    <cellStyle name="Примечание 7 8" xfId="3329"/>
    <cellStyle name="Примечание 8" xfId="3330"/>
    <cellStyle name="Примечание 8 2" xfId="3331"/>
    <cellStyle name="Примечание 8 3" xfId="3332"/>
    <cellStyle name="Примечание 8 4" xfId="3333"/>
    <cellStyle name="Примечание 8 5" xfId="3334"/>
    <cellStyle name="Примечание 8 6" xfId="3335"/>
    <cellStyle name="Примечание 8 7" xfId="3336"/>
    <cellStyle name="Примечание 8 8" xfId="3337"/>
    <cellStyle name="Примечание 9" xfId="3338"/>
    <cellStyle name="Примечание 9 2" xfId="3339"/>
    <cellStyle name="Примечание 9 3" xfId="3340"/>
    <cellStyle name="Примечание 9 4" xfId="3341"/>
    <cellStyle name="Примечание 9 5" xfId="3342"/>
    <cellStyle name="Примечание 9 6" xfId="3343"/>
    <cellStyle name="Примечание 9 7" xfId="3344"/>
    <cellStyle name="Примечание 9 8" xfId="3345"/>
    <cellStyle name="Процентный 10" xfId="1568"/>
    <cellStyle name="Процентный 10 10" xfId="1569"/>
    <cellStyle name="Процентный 10 2" xfId="1570"/>
    <cellStyle name="Процентный 10 2 2" xfId="1571"/>
    <cellStyle name="Процентный 11" xfId="1572"/>
    <cellStyle name="Процентный 11 2" xfId="1573"/>
    <cellStyle name="Процентный 12" xfId="1574"/>
    <cellStyle name="Процентный 13" xfId="1575"/>
    <cellStyle name="Процентный 14" xfId="3346"/>
    <cellStyle name="Процентный 15" xfId="3347"/>
    <cellStyle name="Процентный 16" xfId="3348"/>
    <cellStyle name="Процентный 2" xfId="1576"/>
    <cellStyle name="Процентный 2 10" xfId="1577"/>
    <cellStyle name="Процентный 2 10 2" xfId="1578"/>
    <cellStyle name="Процентный 2 11" xfId="1579"/>
    <cellStyle name="Процентный 2 12" xfId="1580"/>
    <cellStyle name="Процентный 2 13" xfId="1581"/>
    <cellStyle name="Процентный 2 14" xfId="1582"/>
    <cellStyle name="Процентный 2 2" xfId="1583"/>
    <cellStyle name="Процентный 2 2 2" xfId="1584"/>
    <cellStyle name="Процентный 2 2 2 2" xfId="1585"/>
    <cellStyle name="Процентный 2 2 2 2 2" xfId="3349"/>
    <cellStyle name="Процентный 2 2 2 2 3" xfId="3350"/>
    <cellStyle name="Процентный 2 2 2 2 4" xfId="3351"/>
    <cellStyle name="Процентный 2 2 2 2 5" xfId="3352"/>
    <cellStyle name="Процентный 2 2 2 2 6" xfId="3353"/>
    <cellStyle name="Процентный 2 2 2 2 7" xfId="3354"/>
    <cellStyle name="Процентный 2 2 2 2 8" xfId="3355"/>
    <cellStyle name="Процентный 2 2 2 3" xfId="3356"/>
    <cellStyle name="Процентный 2 2 2 3 2" xfId="3357"/>
    <cellStyle name="Процентный 2 2 2 3 3" xfId="3358"/>
    <cellStyle name="Процентный 2 2 2 3 4" xfId="3359"/>
    <cellStyle name="Процентный 2 2 2 3 5" xfId="3360"/>
    <cellStyle name="Процентный 2 2 2 3 6" xfId="3361"/>
    <cellStyle name="Процентный 2 2 2 3 7" xfId="3362"/>
    <cellStyle name="Процентный 2 2 2 3 8" xfId="3363"/>
    <cellStyle name="Процентный 2 2 2 4" xfId="3364"/>
    <cellStyle name="Процентный 2 2 2 4 2" xfId="3365"/>
    <cellStyle name="Процентный 2 2 2 4 3" xfId="3366"/>
    <cellStyle name="Процентный 2 2 2 4 4" xfId="3367"/>
    <cellStyle name="Процентный 2 2 2 4 5" xfId="3368"/>
    <cellStyle name="Процентный 2 2 2 4 6" xfId="3369"/>
    <cellStyle name="Процентный 2 2 2 4 7" xfId="3370"/>
    <cellStyle name="Процентный 2 2 2 4 8" xfId="3371"/>
    <cellStyle name="Процентный 2 2 2 5" xfId="3372"/>
    <cellStyle name="Процентный 2 2 2 5 2" xfId="3373"/>
    <cellStyle name="Процентный 2 2 2 5 3" xfId="3374"/>
    <cellStyle name="Процентный 2 2 2 5 4" xfId="3375"/>
    <cellStyle name="Процентный 2 2 2 5 5" xfId="3376"/>
    <cellStyle name="Процентный 2 2 2 5 6" xfId="3377"/>
    <cellStyle name="Процентный 2 2 2 5 7" xfId="3378"/>
    <cellStyle name="Процентный 2 2 2 5 8" xfId="3379"/>
    <cellStyle name="Процентный 2 2 2 6" xfId="3380"/>
    <cellStyle name="Процентный 2 2 2 6 2" xfId="3381"/>
    <cellStyle name="Процентный 2 2 2 6 3" xfId="3382"/>
    <cellStyle name="Процентный 2 2 2 6 4" xfId="3383"/>
    <cellStyle name="Процентный 2 2 2 6 5" xfId="3384"/>
    <cellStyle name="Процентный 2 2 2 6 6" xfId="3385"/>
    <cellStyle name="Процентный 2 2 2 6 7" xfId="3386"/>
    <cellStyle name="Процентный 2 2 2 6 8" xfId="3387"/>
    <cellStyle name="Процентный 2 2 2 7" xfId="3388"/>
    <cellStyle name="Процентный 2 2 2 7 2" xfId="3389"/>
    <cellStyle name="Процентный 2 2 2 7 3" xfId="3390"/>
    <cellStyle name="Процентный 2 2 2 7 4" xfId="3391"/>
    <cellStyle name="Процентный 2 2 2 7 5" xfId="3392"/>
    <cellStyle name="Процентный 2 2 2 7 6" xfId="3393"/>
    <cellStyle name="Процентный 2 2 2 7 7" xfId="3394"/>
    <cellStyle name="Процентный 2 2 2 7 8" xfId="3395"/>
    <cellStyle name="Процентный 2 2 3" xfId="3396"/>
    <cellStyle name="Процентный 2 2 4" xfId="3397"/>
    <cellStyle name="Процентный 2 2 5" xfId="3398"/>
    <cellStyle name="Процентный 2 2 6" xfId="3399"/>
    <cellStyle name="Процентный 2 2 7" xfId="3400"/>
    <cellStyle name="Процентный 2 3" xfId="1586"/>
    <cellStyle name="Процентный 2 3 2" xfId="1587"/>
    <cellStyle name="Процентный 2 3 2 2" xfId="1588"/>
    <cellStyle name="Процентный 2 3 3" xfId="1589"/>
    <cellStyle name="Процентный 2 3 4" xfId="3401"/>
    <cellStyle name="Процентный 2 3 5" xfId="3402"/>
    <cellStyle name="Процентный 2 3 6" xfId="3403"/>
    <cellStyle name="Процентный 2 3 7" xfId="3404"/>
    <cellStyle name="Процентный 2 4" xfId="1590"/>
    <cellStyle name="Процентный 2 4 2" xfId="1591"/>
    <cellStyle name="Процентный 2 4 3" xfId="1592"/>
    <cellStyle name="Процентный 2 4 4" xfId="1593"/>
    <cellStyle name="Процентный 2 4 5" xfId="3405"/>
    <cellStyle name="Процентный 2 4 6" xfId="3406"/>
    <cellStyle name="Процентный 2 4 7" xfId="3407"/>
    <cellStyle name="Процентный 2 5" xfId="1594"/>
    <cellStyle name="Процентный 2 5 2" xfId="1595"/>
    <cellStyle name="Процентный 2 5 3" xfId="1596"/>
    <cellStyle name="Процентный 2 6" xfId="1597"/>
    <cellStyle name="Процентный 2 6 2" xfId="1598"/>
    <cellStyle name="Процентный 2 7" xfId="1599"/>
    <cellStyle name="Процентный 2 7 2" xfId="1600"/>
    <cellStyle name="Процентный 2 8" xfId="1601"/>
    <cellStyle name="Процентный 2 8 2" xfId="1602"/>
    <cellStyle name="Процентный 2 9" xfId="1603"/>
    <cellStyle name="Процентный 2 9 2" xfId="1604"/>
    <cellStyle name="Процентный 2_40% на отпуск в сеть 11.01.10" xfId="3408"/>
    <cellStyle name="Процентный 3" xfId="1605"/>
    <cellStyle name="Процентный 3 19" xfId="1606"/>
    <cellStyle name="Процентный 3 2" xfId="1607"/>
    <cellStyle name="Процентный 3 2 2" xfId="1608"/>
    <cellStyle name="Процентный 3 2 2 2" xfId="1609"/>
    <cellStyle name="Процентный 3 2 3" xfId="1610"/>
    <cellStyle name="Процентный 3 3" xfId="1611"/>
    <cellStyle name="Процентный 3 3 2" xfId="1612"/>
    <cellStyle name="Процентный 3 4" xfId="1613"/>
    <cellStyle name="Процентный 3 5" xfId="3409"/>
    <cellStyle name="Процентный 3 6" xfId="3410"/>
    <cellStyle name="Процентный 3 7" xfId="3411"/>
    <cellStyle name="Процентный 4" xfId="1614"/>
    <cellStyle name="Процентный 4 2" xfId="1615"/>
    <cellStyle name="Процентный 4 3" xfId="1616"/>
    <cellStyle name="Процентный 4 4" xfId="1617"/>
    <cellStyle name="Процентный 4_Отчетность_транспорт_ээ_МРСК СК октябрь 10 мес" xfId="1618"/>
    <cellStyle name="Процентный 5" xfId="1619"/>
    <cellStyle name="Процентный 5 2" xfId="1620"/>
    <cellStyle name="Процентный 5 3" xfId="1621"/>
    <cellStyle name="Процентный 6" xfId="1622"/>
    <cellStyle name="Процентный 6 10" xfId="3412"/>
    <cellStyle name="Процентный 6 11" xfId="3413"/>
    <cellStyle name="Процентный 6 12" xfId="3414"/>
    <cellStyle name="Процентный 6 13" xfId="3415"/>
    <cellStyle name="Процентный 6 2" xfId="1623"/>
    <cellStyle name="Процентный 6 2 2" xfId="3416"/>
    <cellStyle name="Процентный 6 3" xfId="1624"/>
    <cellStyle name="Процентный 6 3 2" xfId="3417"/>
    <cellStyle name="Процентный 6 4" xfId="3418"/>
    <cellStyle name="Процентный 6 4 2" xfId="3419"/>
    <cellStyle name="Процентный 6 5" xfId="3420"/>
    <cellStyle name="Процентный 6 5 2" xfId="3421"/>
    <cellStyle name="Процентный 6 6" xfId="3422"/>
    <cellStyle name="Процентный 6 7" xfId="3423"/>
    <cellStyle name="Процентный 6 8" xfId="3424"/>
    <cellStyle name="Процентный 6 9" xfId="3425"/>
    <cellStyle name="Процентный 7" xfId="1625"/>
    <cellStyle name="Процентный 7 2" xfId="1626"/>
    <cellStyle name="Процентный 7 3" xfId="1627"/>
    <cellStyle name="Процентный 7 4" xfId="3426"/>
    <cellStyle name="Процентный 7 5" xfId="3427"/>
    <cellStyle name="Процентный 7 6" xfId="3428"/>
    <cellStyle name="Процентный 7 7" xfId="3429"/>
    <cellStyle name="Процентный 7 8" xfId="3430"/>
    <cellStyle name="Процентный 8" xfId="1628"/>
    <cellStyle name="Процентный 8 2" xfId="1629"/>
    <cellStyle name="Процентный 8 3" xfId="1630"/>
    <cellStyle name="Процентный 9" xfId="1631"/>
    <cellStyle name="Процентный 9 2" xfId="1632"/>
    <cellStyle name="Связанная ячейка 10" xfId="3431"/>
    <cellStyle name="Связанная ячейка 11" xfId="3432"/>
    <cellStyle name="Связанная ячейка 2" xfId="1633"/>
    <cellStyle name="Связанная ячейка 2 2" xfId="3433"/>
    <cellStyle name="Связанная ячейка 2 3" xfId="3434"/>
    <cellStyle name="Связанная ячейка 2 4" xfId="3435"/>
    <cellStyle name="Связанная ячейка 2 5" xfId="3436"/>
    <cellStyle name="Связанная ячейка 3" xfId="1634"/>
    <cellStyle name="Связанная ячейка 4" xfId="1635"/>
    <cellStyle name="Связанная ячейка 5" xfId="1636"/>
    <cellStyle name="Связанная ячейка 6" xfId="3437"/>
    <cellStyle name="Связанная ячейка 7" xfId="3438"/>
    <cellStyle name="Связанная ячейка 8" xfId="3439"/>
    <cellStyle name="Связанная ячейка 9" xfId="3440"/>
    <cellStyle name="смр" xfId="1637"/>
    <cellStyle name="Стиль 1" xfId="1638"/>
    <cellStyle name="Стиль 1 10" xfId="3441"/>
    <cellStyle name="Стиль 1 11" xfId="3442"/>
    <cellStyle name="Стиль 1 11 2" xfId="3443"/>
    <cellStyle name="Стиль 1 12" xfId="3444"/>
    <cellStyle name="Стиль 1 12 2" xfId="3445"/>
    <cellStyle name="Стиль 1 12 3" xfId="3446"/>
    <cellStyle name="Стиль 1 12 4" xfId="3447"/>
    <cellStyle name="Стиль 1 12 5" xfId="3448"/>
    <cellStyle name="Стиль 1 12 6" xfId="3449"/>
    <cellStyle name="Стиль 1 12 7" xfId="3450"/>
    <cellStyle name="Стиль 1 12 8" xfId="3451"/>
    <cellStyle name="Стиль 1 12 9" xfId="3452"/>
    <cellStyle name="Стиль 1 13" xfId="3453"/>
    <cellStyle name="Стиль 1 14" xfId="3454"/>
    <cellStyle name="Стиль 1 15" xfId="3455"/>
    <cellStyle name="Стиль 1 16" xfId="3456"/>
    <cellStyle name="Стиль 1 17" xfId="3457"/>
    <cellStyle name="Стиль 1 18" xfId="3458"/>
    <cellStyle name="Стиль 1 19" xfId="3459"/>
    <cellStyle name="Стиль 1 2" xfId="1639"/>
    <cellStyle name="Стиль 1 2 10" xfId="3460"/>
    <cellStyle name="Стиль 1 2 11" xfId="3461"/>
    <cellStyle name="Стиль 1 2 12" xfId="3462"/>
    <cellStyle name="Стиль 1 2 13" xfId="3463"/>
    <cellStyle name="Стиль 1 2 14" xfId="3464"/>
    <cellStyle name="Стиль 1 2 15" xfId="3465"/>
    <cellStyle name="Стиль 1 2 16" xfId="3466"/>
    <cellStyle name="Стиль 1 2 17" xfId="3467"/>
    <cellStyle name="Стиль 1 2 18" xfId="3468"/>
    <cellStyle name="Стиль 1 2 19" xfId="3469"/>
    <cellStyle name="Стиль 1 2 2" xfId="1640"/>
    <cellStyle name="Стиль 1 2 2 10" xfId="3470"/>
    <cellStyle name="Стиль 1 2 2 11" xfId="3471"/>
    <cellStyle name="Стиль 1 2 2 12" xfId="3472"/>
    <cellStyle name="Стиль 1 2 2 13" xfId="3473"/>
    <cellStyle name="Стиль 1 2 2 14" xfId="3474"/>
    <cellStyle name="Стиль 1 2 2 15" xfId="3475"/>
    <cellStyle name="Стиль 1 2 2 16" xfId="3476"/>
    <cellStyle name="Стиль 1 2 2 17" xfId="3477"/>
    <cellStyle name="Стиль 1 2 2 18" xfId="3478"/>
    <cellStyle name="Стиль 1 2 2 19" xfId="3479"/>
    <cellStyle name="Стиль 1 2 2 2" xfId="1641"/>
    <cellStyle name="Стиль 1 2 2 2 10" xfId="3480"/>
    <cellStyle name="Стиль 1 2 2 2 11" xfId="3481"/>
    <cellStyle name="Стиль 1 2 2 2 12" xfId="3482"/>
    <cellStyle name="Стиль 1 2 2 2 13" xfId="3483"/>
    <cellStyle name="Стиль 1 2 2 2 14" xfId="3484"/>
    <cellStyle name="Стиль 1 2 2 2 15" xfId="3485"/>
    <cellStyle name="Стиль 1 2 2 2 16" xfId="3486"/>
    <cellStyle name="Стиль 1 2 2 2 17" xfId="3487"/>
    <cellStyle name="Стиль 1 2 2 2 18" xfId="3488"/>
    <cellStyle name="Стиль 1 2 2 2 19" xfId="3489"/>
    <cellStyle name="Стиль 1 2 2 2 2" xfId="3490"/>
    <cellStyle name="Стиль 1 2 2 2 2 10" xfId="3491"/>
    <cellStyle name="Стиль 1 2 2 2 2 11" xfId="3492"/>
    <cellStyle name="Стиль 1 2 2 2 2 12" xfId="3493"/>
    <cellStyle name="Стиль 1 2 2 2 2 13" xfId="3494"/>
    <cellStyle name="Стиль 1 2 2 2 2 14" xfId="3495"/>
    <cellStyle name="Стиль 1 2 2 2 2 15" xfId="3496"/>
    <cellStyle name="Стиль 1 2 2 2 2 16" xfId="3497"/>
    <cellStyle name="Стиль 1 2 2 2 2 17" xfId="3498"/>
    <cellStyle name="Стиль 1 2 2 2 2 18" xfId="3499"/>
    <cellStyle name="Стиль 1 2 2 2 2 19" xfId="3500"/>
    <cellStyle name="Стиль 1 2 2 2 2 2" xfId="3501"/>
    <cellStyle name="Стиль 1 2 2 2 2 2 2" xfId="3502"/>
    <cellStyle name="Стиль 1 2 2 2 2 2 3" xfId="3503"/>
    <cellStyle name="Стиль 1 2 2 2 2 2 4" xfId="3504"/>
    <cellStyle name="Стиль 1 2 2 2 2 2 5" xfId="3505"/>
    <cellStyle name="Стиль 1 2 2 2 2 2 6" xfId="3506"/>
    <cellStyle name="Стиль 1 2 2 2 2 2 7" xfId="3507"/>
    <cellStyle name="Стиль 1 2 2 2 2 2 8" xfId="3508"/>
    <cellStyle name="Стиль 1 2 2 2 2 2 9" xfId="3509"/>
    <cellStyle name="Стиль 1 2 2 2 2 20" xfId="3510"/>
    <cellStyle name="Стиль 1 2 2 2 2 21" xfId="3511"/>
    <cellStyle name="Стиль 1 2 2 2 2 3" xfId="3512"/>
    <cellStyle name="Стиль 1 2 2 2 2 4" xfId="3513"/>
    <cellStyle name="Стиль 1 2 2 2 2 5" xfId="3514"/>
    <cellStyle name="Стиль 1 2 2 2 2 6" xfId="3515"/>
    <cellStyle name="Стиль 1 2 2 2 2 7" xfId="3516"/>
    <cellStyle name="Стиль 1 2 2 2 2 8" xfId="3517"/>
    <cellStyle name="Стиль 1 2 2 2 2 9" xfId="3518"/>
    <cellStyle name="Стиль 1 2 2 2 20" xfId="3519"/>
    <cellStyle name="Стиль 1 2 2 2 21" xfId="3520"/>
    <cellStyle name="Стиль 1 2 2 2 3" xfId="3521"/>
    <cellStyle name="Стиль 1 2 2 2 3 2" xfId="3522"/>
    <cellStyle name="Стиль 1 2 2 2 3 3" xfId="3523"/>
    <cellStyle name="Стиль 1 2 2 2 3 4" xfId="3524"/>
    <cellStyle name="Стиль 1 2 2 2 3 5" xfId="3525"/>
    <cellStyle name="Стиль 1 2 2 2 3 6" xfId="3526"/>
    <cellStyle name="Стиль 1 2 2 2 3 7" xfId="3527"/>
    <cellStyle name="Стиль 1 2 2 2 3 8" xfId="3528"/>
    <cellStyle name="Стиль 1 2 2 2 3 9" xfId="3529"/>
    <cellStyle name="Стиль 1 2 2 2 4" xfId="3530"/>
    <cellStyle name="Стиль 1 2 2 2 5" xfId="3531"/>
    <cellStyle name="Стиль 1 2 2 2 6" xfId="3532"/>
    <cellStyle name="Стиль 1 2 2 2 7" xfId="3533"/>
    <cellStyle name="Стиль 1 2 2 2 8" xfId="3534"/>
    <cellStyle name="Стиль 1 2 2 2 9" xfId="3535"/>
    <cellStyle name="Стиль 1 2 2 20" xfId="3536"/>
    <cellStyle name="Стиль 1 2 2 21" xfId="3537"/>
    <cellStyle name="Стиль 1 2 2 3" xfId="1642"/>
    <cellStyle name="Стиль 1 2 2 3 2" xfId="3538"/>
    <cellStyle name="Стиль 1 2 2 3 3" xfId="3539"/>
    <cellStyle name="Стиль 1 2 2 3 4" xfId="3540"/>
    <cellStyle name="Стиль 1 2 2 3 5" xfId="3541"/>
    <cellStyle name="Стиль 1 2 2 3 6" xfId="3542"/>
    <cellStyle name="Стиль 1 2 2 3 7" xfId="3543"/>
    <cellStyle name="Стиль 1 2 2 3 8" xfId="3544"/>
    <cellStyle name="Стиль 1 2 2 3 9" xfId="3545"/>
    <cellStyle name="Стиль 1 2 2 4" xfId="3546"/>
    <cellStyle name="Стиль 1 2 2 5" xfId="3547"/>
    <cellStyle name="Стиль 1 2 2 6" xfId="3548"/>
    <cellStyle name="Стиль 1 2 2 7" xfId="3549"/>
    <cellStyle name="Стиль 1 2 2 8" xfId="3550"/>
    <cellStyle name="Стиль 1 2 2 9" xfId="3551"/>
    <cellStyle name="Стиль 1 2 20" xfId="3552"/>
    <cellStyle name="Стиль 1 2 21" xfId="3553"/>
    <cellStyle name="Стиль 1 2 22" xfId="3554"/>
    <cellStyle name="Стиль 1 2 3" xfId="1643"/>
    <cellStyle name="Стиль 1 2 4" xfId="1644"/>
    <cellStyle name="Стиль 1 2 4 2" xfId="3555"/>
    <cellStyle name="Стиль 1 2 4 3" xfId="3556"/>
    <cellStyle name="Стиль 1 2 4 4" xfId="3557"/>
    <cellStyle name="Стиль 1 2 4 5" xfId="3558"/>
    <cellStyle name="Стиль 1 2 4 6" xfId="3559"/>
    <cellStyle name="Стиль 1 2 4 7" xfId="3560"/>
    <cellStyle name="Стиль 1 2 4 8" xfId="3561"/>
    <cellStyle name="Стиль 1 2 4 9" xfId="3562"/>
    <cellStyle name="Стиль 1 2 5" xfId="3563"/>
    <cellStyle name="Стиль 1 2 6" xfId="3564"/>
    <cellStyle name="Стиль 1 2 7" xfId="3565"/>
    <cellStyle name="Стиль 1 2 8" xfId="3566"/>
    <cellStyle name="Стиль 1 2 9" xfId="3567"/>
    <cellStyle name="Стиль 1 20" xfId="3568"/>
    <cellStyle name="Стиль 1 21" xfId="3569"/>
    <cellStyle name="Стиль 1 22" xfId="3570"/>
    <cellStyle name="Стиль 1 23" xfId="3571"/>
    <cellStyle name="Стиль 1 24" xfId="3572"/>
    <cellStyle name="Стиль 1 25" xfId="3573"/>
    <cellStyle name="Стиль 1 26" xfId="3574"/>
    <cellStyle name="Стиль 1 27" xfId="3575"/>
    <cellStyle name="Стиль 1 28" xfId="3576"/>
    <cellStyle name="Стиль 1 29" xfId="3577"/>
    <cellStyle name="Стиль 1 3" xfId="1645"/>
    <cellStyle name="Стиль 1 3 2" xfId="1646"/>
    <cellStyle name="Стиль 1 3 3" xfId="1647"/>
    <cellStyle name="Стиль 1 30" xfId="3578"/>
    <cellStyle name="Стиль 1 4" xfId="3579"/>
    <cellStyle name="Стиль 1 5" xfId="3580"/>
    <cellStyle name="Стиль 1 6" xfId="3581"/>
    <cellStyle name="Стиль 1 7" xfId="3582"/>
    <cellStyle name="Стиль 1 8" xfId="3583"/>
    <cellStyle name="Стиль 1 9" xfId="3584"/>
    <cellStyle name="Стиль 1_22.04.10 Пр.1 Формат ИПР (для Прав)" xfId="1648"/>
    <cellStyle name="Стиль 2" xfId="1649"/>
    <cellStyle name="Стиль 2 2" xfId="3585"/>
    <cellStyle name="Стиль 2 3" xfId="3586"/>
    <cellStyle name="ТЕКСТ" xfId="1650"/>
    <cellStyle name="Текст предупреждения 10" xfId="3587"/>
    <cellStyle name="Текст предупреждения 11" xfId="3588"/>
    <cellStyle name="Текст предупреждения 2" xfId="1651"/>
    <cellStyle name="Текст предупреждения 2 2" xfId="3589"/>
    <cellStyle name="Текст предупреждения 2 3" xfId="3590"/>
    <cellStyle name="Текст предупреждения 2 4" xfId="3591"/>
    <cellStyle name="Текст предупреждения 2 5" xfId="3592"/>
    <cellStyle name="Текст предупреждения 3" xfId="1652"/>
    <cellStyle name="Текст предупреждения 4" xfId="1653"/>
    <cellStyle name="Текст предупреждения 5" xfId="1654"/>
    <cellStyle name="Текст предупреждения 6" xfId="3593"/>
    <cellStyle name="Текст предупреждения 7" xfId="3594"/>
    <cellStyle name="Текст предупреждения 8" xfId="3595"/>
    <cellStyle name="Текст предупреждения 9" xfId="3596"/>
    <cellStyle name="Текстовый" xfId="1655"/>
    <cellStyle name="Текстовый 2" xfId="1656"/>
    <cellStyle name="Текстовый 3" xfId="1657"/>
    <cellStyle name="тысячи" xfId="3597"/>
    <cellStyle name="Тысячи [0]_01.01.98" xfId="1658"/>
    <cellStyle name="Тысячи [а]" xfId="1659"/>
    <cellStyle name="Тысячи_01.01.98" xfId="1660"/>
    <cellStyle name="УровеньСтрок_2_март" xfId="1661"/>
    <cellStyle name="ФИКСИРОВАННЫЙ" xfId="3598"/>
    <cellStyle name="Финансовый 10" xfId="1662"/>
    <cellStyle name="Финансовый 10 10" xfId="1663"/>
    <cellStyle name="Финансовый 10 10 2" xfId="1664"/>
    <cellStyle name="Финансовый 10 2" xfId="1665"/>
    <cellStyle name="Финансовый 10 2 2" xfId="1666"/>
    <cellStyle name="Финансовый 10 3" xfId="1667"/>
    <cellStyle name="Финансовый 11" xfId="1668"/>
    <cellStyle name="Финансовый 11 3" xfId="3599"/>
    <cellStyle name="Финансовый 12" xfId="1669"/>
    <cellStyle name="Финансовый 13" xfId="1670"/>
    <cellStyle name="Финансовый 13 2" xfId="3600"/>
    <cellStyle name="Финансовый 14" xfId="1671"/>
    <cellStyle name="Финансовый 15" xfId="3601"/>
    <cellStyle name="Финансовый 2" xfId="1672"/>
    <cellStyle name="Финансовый 2 10" xfId="1673"/>
    <cellStyle name="Финансовый 2 10 2" xfId="1674"/>
    <cellStyle name="Финансовый 2 10 3" xfId="1675"/>
    <cellStyle name="Финансовый 2 10 4" xfId="3602"/>
    <cellStyle name="Финансовый 2 10 5" xfId="3603"/>
    <cellStyle name="Финансовый 2 10 6" xfId="3604"/>
    <cellStyle name="Финансовый 2 10 7" xfId="3605"/>
    <cellStyle name="Финансовый 2 10 8" xfId="3606"/>
    <cellStyle name="Финансовый 2 11" xfId="1676"/>
    <cellStyle name="Финансовый 2 12" xfId="1677"/>
    <cellStyle name="Финансовый 2 13" xfId="1678"/>
    <cellStyle name="Финансовый 2 2" xfId="1679"/>
    <cellStyle name="Финансовый 2 2 2" xfId="1680"/>
    <cellStyle name="Финансовый 2 2 2 2" xfId="1681"/>
    <cellStyle name="Финансовый 2 2 2 3" xfId="1682"/>
    <cellStyle name="Финансовый 2 2 3" xfId="1683"/>
    <cellStyle name="Финансовый 2 2 3 2" xfId="1684"/>
    <cellStyle name="Финансовый 2 2 3 3" xfId="1685"/>
    <cellStyle name="Финансовый 2 2 4" xfId="1686"/>
    <cellStyle name="Финансовый 2 2 5" xfId="3607"/>
    <cellStyle name="Финансовый 2 2 6" xfId="3608"/>
    <cellStyle name="Финансовый 2 2 7" xfId="3609"/>
    <cellStyle name="Финансовый 2 2_Копия Расшифровка к таблице 7-1 2010 ХЭ_2" xfId="1687"/>
    <cellStyle name="Финансовый 2 3" xfId="1688"/>
    <cellStyle name="Финансовый 2 3 2" xfId="1689"/>
    <cellStyle name="Финансовый 2 3 3" xfId="1690"/>
    <cellStyle name="Финансовый 2 4" xfId="1691"/>
    <cellStyle name="Финансовый 2 4 2" xfId="1692"/>
    <cellStyle name="Финансовый 2 4 2 2" xfId="1693"/>
    <cellStyle name="Финансовый 2 5" xfId="1694"/>
    <cellStyle name="Финансовый 2 5 2" xfId="1695"/>
    <cellStyle name="Финансовый 2 5 3" xfId="1696"/>
    <cellStyle name="Финансовый 2 6" xfId="1697"/>
    <cellStyle name="Финансовый 2 6 2" xfId="1698"/>
    <cellStyle name="Финансовый 2 7" xfId="1699"/>
    <cellStyle name="Финансовый 2 7 2" xfId="1700"/>
    <cellStyle name="Финансовый 2 8" xfId="1701"/>
    <cellStyle name="Финансовый 2 8 2" xfId="1702"/>
    <cellStyle name="Финансовый 2 9" xfId="1703"/>
    <cellStyle name="Финансовый 2 9 2" xfId="1704"/>
    <cellStyle name="Финансовый 2_ДЗ" xfId="1705"/>
    <cellStyle name="Финансовый 22" xfId="1706"/>
    <cellStyle name="Финансовый 3" xfId="1707"/>
    <cellStyle name="Финансовый 3 2" xfId="1708"/>
    <cellStyle name="Финансовый 3 2 2" xfId="1709"/>
    <cellStyle name="Финансовый 3 2 2 2" xfId="1710"/>
    <cellStyle name="Финансовый 3 2 3" xfId="1711"/>
    <cellStyle name="Финансовый 3 2 4" xfId="1712"/>
    <cellStyle name="Финансовый 3 2 5" xfId="1713"/>
    <cellStyle name="Финансовый 3 3" xfId="1714"/>
    <cellStyle name="Финансовый 3 3 2" xfId="1715"/>
    <cellStyle name="Финансовый 3 3 2 2" xfId="1716"/>
    <cellStyle name="Финансовый 3 3 3" xfId="1717"/>
    <cellStyle name="Финансовый 3 4" xfId="1718"/>
    <cellStyle name="Финансовый 3 4 2" xfId="1719"/>
    <cellStyle name="Финансовый 3 5" xfId="1720"/>
    <cellStyle name="Финансовый 3 6" xfId="1721"/>
    <cellStyle name="Финансовый 4" xfId="1722"/>
    <cellStyle name="Финансовый 4 10" xfId="3610"/>
    <cellStyle name="Финансовый 4 2" xfId="1723"/>
    <cellStyle name="Финансовый 4 2 2" xfId="1724"/>
    <cellStyle name="Финансовый 4 2 3" xfId="1725"/>
    <cellStyle name="Финансовый 4 2 4" xfId="3611"/>
    <cellStyle name="Финансовый 4 2 5" xfId="3612"/>
    <cellStyle name="Финансовый 4 2 6" xfId="3613"/>
    <cellStyle name="Финансовый 4 2 7" xfId="3614"/>
    <cellStyle name="Финансовый 4 2 8" xfId="3615"/>
    <cellStyle name="Финансовый 4 3" xfId="1726"/>
    <cellStyle name="Финансовый 4 3 2" xfId="1727"/>
    <cellStyle name="Финансовый 4 4" xfId="1728"/>
    <cellStyle name="Финансовый 4 4 2" xfId="3616"/>
    <cellStyle name="Финансовый 4 5" xfId="1729"/>
    <cellStyle name="Финансовый 4 6" xfId="1730"/>
    <cellStyle name="Финансовый 4 7" xfId="1731"/>
    <cellStyle name="Финансовый 4 8" xfId="3617"/>
    <cellStyle name="Финансовый 4 9" xfId="3618"/>
    <cellStyle name="Финансовый 4_ТМ передача 31.03.2011 (Морд)" xfId="1732"/>
    <cellStyle name="Финансовый 5" xfId="1733"/>
    <cellStyle name="Финансовый 5 2" xfId="1734"/>
    <cellStyle name="Финансовый 5 2 2" xfId="1735"/>
    <cellStyle name="Финансовый 5 2 3" xfId="1736"/>
    <cellStyle name="Финансовый 5 3" xfId="1737"/>
    <cellStyle name="Финансовый 5 3 2" xfId="1738"/>
    <cellStyle name="Финансовый 5 3 3" xfId="1739"/>
    <cellStyle name="Финансовый 5 4" xfId="1740"/>
    <cellStyle name="Финансовый 6" xfId="1741"/>
    <cellStyle name="Финансовый 6 2" xfId="1742"/>
    <cellStyle name="Финансовый 6 3" xfId="1743"/>
    <cellStyle name="Финансовый 6 3 2" xfId="3619"/>
    <cellStyle name="Финансовый 6 4" xfId="1744"/>
    <cellStyle name="Финансовый 6 4 2" xfId="3620"/>
    <cellStyle name="Финансовый 6 5" xfId="3621"/>
    <cellStyle name="Финансовый 6 5 2" xfId="3622"/>
    <cellStyle name="Финансовый 6 6" xfId="3623"/>
    <cellStyle name="Финансовый 7" xfId="1745"/>
    <cellStyle name="Финансовый 7 2" xfId="1746"/>
    <cellStyle name="Финансовый 7 3" xfId="1747"/>
    <cellStyle name="Финансовый 8" xfId="1748"/>
    <cellStyle name="Финансовый 8 2" xfId="1749"/>
    <cellStyle name="Финансовый 8 3" xfId="1750"/>
    <cellStyle name="Финансовый 9" xfId="1751"/>
    <cellStyle name="Финансовый 9 2" xfId="1752"/>
    <cellStyle name="Формула" xfId="1753"/>
    <cellStyle name="Формула 2" xfId="1754"/>
    <cellStyle name="Формула 3" xfId="1755"/>
    <cellStyle name="Формула 4" xfId="1756"/>
    <cellStyle name="Формула 5" xfId="1757"/>
    <cellStyle name="Формула 6" xfId="1758"/>
    <cellStyle name="Формула 7" xfId="1759"/>
    <cellStyle name="Формула_5" xfId="1760"/>
    <cellStyle name="ФормулаВБ" xfId="1761"/>
    <cellStyle name="ФормулаВБ 2" xfId="1762"/>
    <cellStyle name="ФормулаВБ 3" xfId="1763"/>
    <cellStyle name="ФормулаВБ 4" xfId="1764"/>
    <cellStyle name="ФормулаВБ 5" xfId="1765"/>
    <cellStyle name="ФормулаВБ 6" xfId="1766"/>
    <cellStyle name="ФормулаВБ 7" xfId="1767"/>
    <cellStyle name="ФормулаВБ_Книга1" xfId="3624"/>
    <cellStyle name="ФормулаНаКонтроль" xfId="1768"/>
    <cellStyle name="ФормулаНаКонтроль 2" xfId="1769"/>
    <cellStyle name="ФормулаНаКонтроль 2 2" xfId="3625"/>
    <cellStyle name="ФормулаНаКонтроль 2 3" xfId="3626"/>
    <cellStyle name="ФормулаНаКонтроль 3" xfId="1770"/>
    <cellStyle name="ФормулаНаКонтроль_GRES.2007.5" xfId="1771"/>
    <cellStyle name="Хороший 10" xfId="3627"/>
    <cellStyle name="Хороший 11" xfId="3628"/>
    <cellStyle name="Хороший 2" xfId="1772"/>
    <cellStyle name="Хороший 2 2" xfId="1773"/>
    <cellStyle name="Хороший 2 3" xfId="3629"/>
    <cellStyle name="Хороший 2 4" xfId="3630"/>
    <cellStyle name="Хороший 2 5" xfId="3631"/>
    <cellStyle name="Хороший 3" xfId="1774"/>
    <cellStyle name="Хороший 4" xfId="1775"/>
    <cellStyle name="Хороший 5" xfId="1776"/>
    <cellStyle name="Хороший 6" xfId="3632"/>
    <cellStyle name="Хороший 7" xfId="3633"/>
    <cellStyle name="Хороший 8" xfId="3634"/>
    <cellStyle name="Хороший 9" xfId="3635"/>
    <cellStyle name="Цифры по центру с десятыми" xfId="1777"/>
    <cellStyle name="Цифры по центру с десятыми 2" xfId="1778"/>
    <cellStyle name="Цифры по центру с десятыми 2 2" xfId="3636"/>
    <cellStyle name="Цифры по центру с десятыми 2 3" xfId="3637"/>
    <cellStyle name="Цифры по центру с десятыми 3" xfId="3638"/>
    <cellStyle name="Цифры по центру с десятыми 4" xfId="3639"/>
    <cellStyle name="Числовой" xfId="1779"/>
    <cellStyle name="Числовой 2" xfId="3640"/>
    <cellStyle name="Числовой 3" xfId="3641"/>
    <cellStyle name="Џђћ–…ќ’ќ›‰" xfId="1780"/>
    <cellStyle name="Џђћ–…ќ’ќ›‰ 2" xfId="1781"/>
    <cellStyle name="Џђћ–…ќ’ќ›‰ 3" xfId="1782"/>
    <cellStyle name="Шапка таблицы" xfId="1783"/>
    <cellStyle name="Шапка таблицы 2" xfId="3642"/>
    <cellStyle name="Шапка таблицы 3" xfId="3643"/>
    <cellStyle name="ܘ_x0008_" xfId="1784"/>
    <cellStyle name="ܛ_x0008_" xfId="1785"/>
    <cellStyle name="㐀കܒ_x0008_" xfId="1786"/>
    <cellStyle name="㼿" xfId="1787"/>
    <cellStyle name="㼿 2" xfId="1788"/>
    <cellStyle name="㼿?" xfId="1789"/>
    <cellStyle name="㼿_ОРЭМ_2011.11.06-02" xfId="1790"/>
    <cellStyle name="㼿_СКЭ_2011.11.06-06" xfId="1791"/>
    <cellStyle name="㼿㼿" xfId="1792"/>
    <cellStyle name="㼿㼿?" xfId="1793"/>
    <cellStyle name="㼿㼿㼿" xfId="1794"/>
    <cellStyle name="㼿㼿㼿?" xfId="1795"/>
    <cellStyle name="㼿㼿㼿㼿" xfId="1796"/>
    <cellStyle name="㼿㼿㼿㼿?" xfId="1797"/>
    <cellStyle name="㼿㼿㼿㼿㼿" xfId="17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kusheva_nf/Local%20Settings/Temporary%20Internet%20Files/Content.Outlook/TAZQ8UU0/&#1041;&#1091;&#1088;&#1103;&#1090;&#1080;&#1103;%20&#1085;&#1072;%20&#1089;&#1086;&#1086;&#1090;&#1074;&#1077;&#1090;&#1089;&#1090;&#1074;&#1080;&#1077;%20&#1089;&#1082;&#1086;&#1088;%20%20&#1052;&#1056;&#1057;&#1050;%205%20&#1083;&#1077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  <sheetName val="Гр5(о)"/>
      <sheetName val="FES"/>
      <sheetName val="Параметры"/>
      <sheetName val="14б ДПН отчет"/>
      <sheetName val="16а Сводный анализ"/>
      <sheetName val="OREP.SZPR.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на 1 тут"/>
      <sheetName val="TSheet"/>
      <sheetName val="ф2 сап"/>
      <sheetName val="Т.16"/>
      <sheetName val="control"/>
      <sheetName val="Таб1.1"/>
      <sheetName val="Мониторинг _1"/>
      <sheetName val="2011 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8">
          <cell r="D8">
            <v>15739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  <sheetName val="КЗ и БДДС НВД+ИДЕ"/>
      <sheetName val="2008 -2010"/>
      <sheetName val="Регионы"/>
      <sheetName val="База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C4" t="str">
            <v>МЭС Сибири</v>
          </cell>
        </row>
      </sheetData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/>
      <sheetData sheetId="96">
        <row r="13">
          <cell r="G13">
            <v>2101537.73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</row>
        <row r="29">
          <cell r="B29" t="str">
            <v>БП №2</v>
          </cell>
          <cell r="G29">
            <v>9.61</v>
          </cell>
          <cell r="H29">
            <v>8</v>
          </cell>
        </row>
        <row r="30">
          <cell r="B30" t="str">
            <v>БП №3</v>
          </cell>
        </row>
        <row r="31">
          <cell r="B31" t="str">
            <v>БП №4</v>
          </cell>
          <cell r="E31">
            <v>4585</v>
          </cell>
          <cell r="F31">
            <v>1627</v>
          </cell>
          <cell r="G31">
            <v>2546</v>
          </cell>
          <cell r="H31">
            <v>444</v>
          </cell>
        </row>
        <row r="32">
          <cell r="B32" t="str">
            <v>БП №5</v>
          </cell>
          <cell r="E32">
            <v>3776</v>
          </cell>
          <cell r="F32">
            <v>1372</v>
          </cell>
          <cell r="G32">
            <v>1610</v>
          </cell>
          <cell r="H32">
            <v>189</v>
          </cell>
        </row>
        <row r="33">
          <cell r="B33" t="str">
            <v>БП №6</v>
          </cell>
          <cell r="E33">
            <v>289</v>
          </cell>
          <cell r="F33">
            <v>263</v>
          </cell>
          <cell r="G33">
            <v>316</v>
          </cell>
          <cell r="H33">
            <v>255</v>
          </cell>
        </row>
        <row r="34">
          <cell r="B34" t="str">
            <v>БП №7</v>
          </cell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</row>
        <row r="35">
          <cell r="B35" t="str">
            <v>БП №8</v>
          </cell>
        </row>
        <row r="36">
          <cell r="B36" t="str">
            <v>БП №9</v>
          </cell>
          <cell r="F36">
            <v>2387</v>
          </cell>
          <cell r="G36">
            <v>2434</v>
          </cell>
          <cell r="H36">
            <v>2121</v>
          </cell>
        </row>
        <row r="37">
          <cell r="B37" t="str">
            <v>БП №10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</row>
        <row r="39">
          <cell r="E39">
            <v>2380</v>
          </cell>
          <cell r="F39">
            <v>2615</v>
          </cell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7">
          <cell r="G7">
            <v>884</v>
          </cell>
        </row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H44">
            <v>177.28286989358048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>
        <row r="7">
          <cell r="G7">
            <v>884</v>
          </cell>
        </row>
      </sheetData>
      <sheetData sheetId="10" refreshError="1">
        <row r="6">
          <cell r="F6">
            <v>17217</v>
          </cell>
        </row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6">
          <cell r="F6">
            <v>17217</v>
          </cell>
        </row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>
        <row r="6">
          <cell r="F6">
            <v>17217</v>
          </cell>
        </row>
      </sheetData>
      <sheetData sheetId="14" refreshError="1">
        <row r="6">
          <cell r="F6">
            <v>17217</v>
          </cell>
        </row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>
        <row r="11">
          <cell r="F11">
            <v>230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1">
          <cell r="L11">
            <v>14851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Перегруппировка"/>
      <sheetName val="Кедровский"/>
      <sheetName val="UGOL"/>
      <sheetName val="TEHSHEET"/>
      <sheetName val="план 2000"/>
      <sheetName val="ПрЭС"/>
      <sheetName val="Главная для ТП"/>
      <sheetName val="1.15 (д.б.)"/>
      <sheetName val="Заголовок"/>
      <sheetName val="EKDEB90"/>
      <sheetName val="Смета_"/>
      <sheetName val="на_1_тут"/>
      <sheetName val="ВАРИАНТ_3_РАБОЧИЙ"/>
      <sheetName val="план_2000"/>
      <sheetName val="Главная_для_ТП"/>
      <sheetName val="1_15_(д_б_)"/>
      <sheetName val="ФОТ по месяцам"/>
      <sheetName val="Смета ДУ и ПД"/>
      <sheetName val="Главная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C7" t="str">
            <v>Газ</v>
          </cell>
          <cell r="H7">
            <v>0</v>
          </cell>
          <cell r="I7">
            <v>0</v>
          </cell>
        </row>
        <row r="8">
          <cell r="C8" t="str">
            <v>Другие виды топлива</v>
          </cell>
          <cell r="H8">
            <v>0</v>
          </cell>
          <cell r="I8">
            <v>0</v>
          </cell>
        </row>
        <row r="9">
          <cell r="H9">
            <v>0</v>
          </cell>
          <cell r="I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Мазут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 t="str">
            <v>Газ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D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1.3</v>
          </cell>
          <cell r="B13" t="str">
            <v xml:space="preserve"> - размер суточных</v>
          </cell>
          <cell r="C13" t="str">
            <v>руб.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</row>
        <row r="20"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6">
          <cell r="G6">
            <v>0</v>
          </cell>
          <cell r="H6">
            <v>0</v>
          </cell>
          <cell r="J6">
            <v>0</v>
          </cell>
          <cell r="K6">
            <v>0</v>
          </cell>
        </row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E12">
            <v>0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E26">
            <v>0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6">
          <cell r="J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6">
          <cell r="G6">
            <v>0</v>
          </cell>
          <cell r="H6">
            <v>0</v>
          </cell>
        </row>
        <row r="7"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</row>
        <row r="9"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</row>
        <row r="10"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  <sheetName val="t_настройки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  <sheetName val="Справочники"/>
      <sheetName val="2006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Заголовок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Легенда"/>
      <sheetName val="T25"/>
      <sheetName val="T31"/>
      <sheetName val="T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  <sheetName val="пр 5"/>
      <sheetName val="пр 11"/>
      <sheetName val="пр 7"/>
      <sheetName val="пр 13"/>
      <sheetName val="пр 19"/>
      <sheetName val="пр 10"/>
      <sheetName val="П 1.21"/>
      <sheetName val="пр 14"/>
      <sheetName val="пр 20"/>
      <sheetName val="пр 24.1"/>
      <sheetName val="пр 24"/>
      <sheetName val="пр 27"/>
      <sheetName val="пр 6"/>
      <sheetName val="П 1.13"/>
      <sheetName val="2006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  <sheetName val="Гр5(о)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2007"/>
      <sheetName val="Неделя"/>
      <sheetName val="сети 2007"/>
      <sheetName val="Лист3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расчет"/>
      <sheetName val="Омскэнерго с учетом доп 2010 "/>
      <sheetName val="ММТС"/>
      <sheetName val="ФЗП 2011"/>
      <sheetName val="СписочнаяЧисленность"/>
      <sheetName val="расшифровка"/>
      <sheetName val="ИТ-бюджет"/>
      <sheetName val="Титульный лист С-П"/>
      <sheetName val="Оборудование_стоим"/>
      <sheetName val="9.3"/>
      <sheetName val="GRES.2007.5"/>
      <sheetName val="Лист13"/>
      <sheetName val="тар"/>
      <sheetName val="т1.15(смета8а)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Детализация"/>
      <sheetName val="Справочник затрат_СБ"/>
      <sheetName val="Financing"/>
      <sheetName val="фев(ф)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Производство электроэнергии"/>
      <sheetName val="ПРОГНОЗ_1"/>
      <sheetName val="Ис. данные эк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Фин план"/>
      <sheetName val="Справочник"/>
      <sheetName val="Проценты"/>
      <sheetName val="91 форма 2 1 полуг"/>
      <sheetName val="Потребность в МТР"/>
      <sheetName val="EKDEB90"/>
      <sheetName val="П 4"/>
      <sheetName val="П 1"/>
      <sheetName val="П 21-1"/>
      <sheetName val="П"/>
      <sheetName val="CF"/>
      <sheetName val="СЗ_процессинг"/>
      <sheetName val="ОС до 40 т.р. 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ОХЗ КТС"/>
      <sheetName val="Контрагенты"/>
      <sheetName val="Расчёт НВВ по RAB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  <sheetName val="Приложение 2"/>
      <sheetName val="Справочники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  <sheetName val="Справочники"/>
      <sheetName val="ПРОГНОЗ_1"/>
      <sheetName val="Приложение (ТЭЦ) "/>
      <sheetName val="Отопление"/>
      <sheetName val="Вода для ГВС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  <sheetName val="Данные"/>
      <sheetName val="Лист13"/>
      <sheetName val="t_настройки"/>
      <sheetName val="э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Затрты + опт. макс"/>
      <sheetName val="Расш. Затр+оптимал"/>
      <sheetName val="Лист1"/>
      <sheetName val="Тариф для конечн. потребителя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35998"/>
      <sheetName val="44"/>
      <sheetName val="92"/>
      <sheetName val="94"/>
      <sheetName val="97"/>
      <sheetName val="TEHSHEET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Шупр"/>
      <sheetName val="Вспомогательные"/>
      <sheetName val="Курсы валют ЦБ"/>
      <sheetName val="СЭЛТ"/>
      <sheetName val="списки ФП"/>
      <sheetName val="Титульный"/>
      <sheetName val="3.15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zoomScale="91" zoomScaleNormal="91" workbookViewId="0">
      <selection activeCell="K52" sqref="K52"/>
    </sheetView>
  </sheetViews>
  <sheetFormatPr defaultRowHeight="15"/>
  <cols>
    <col min="1" max="1" width="9.140625" style="2" customWidth="1"/>
    <col min="2" max="2" width="53.28515625" style="2" customWidth="1"/>
    <col min="3" max="3" width="12.5703125" style="2" customWidth="1"/>
    <col min="4" max="4" width="15.140625" style="2" bestFit="1" customWidth="1"/>
    <col min="5" max="5" width="16" style="2" bestFit="1" customWidth="1"/>
    <col min="6" max="6" width="29" style="2" customWidth="1"/>
    <col min="7" max="7" width="14.28515625" style="2" customWidth="1"/>
    <col min="8" max="8" width="13.140625" style="2" bestFit="1" customWidth="1"/>
    <col min="9" max="11" width="12.28515625" style="2" bestFit="1" customWidth="1"/>
    <col min="12" max="12" width="11.28515625" style="2" bestFit="1" customWidth="1"/>
    <col min="13" max="16384" width="9.140625" style="2"/>
  </cols>
  <sheetData>
    <row r="1" spans="1:7" ht="15.75">
      <c r="A1" s="29"/>
      <c r="B1" s="29"/>
      <c r="C1" s="29"/>
      <c r="D1" s="29"/>
      <c r="E1" s="29"/>
      <c r="F1" s="29" t="s">
        <v>75</v>
      </c>
    </row>
    <row r="2" spans="1:7" ht="15.75">
      <c r="A2" s="29"/>
      <c r="B2" s="29"/>
      <c r="C2" s="29"/>
      <c r="D2" s="29"/>
      <c r="E2" s="29"/>
      <c r="F2" s="29" t="s">
        <v>76</v>
      </c>
    </row>
    <row r="3" spans="1:7" ht="15.75">
      <c r="A3" s="29"/>
      <c r="B3" s="29"/>
      <c r="C3" s="29"/>
      <c r="D3" s="29"/>
      <c r="E3" s="29"/>
      <c r="F3" s="29" t="s">
        <v>77</v>
      </c>
    </row>
    <row r="4" spans="1:7" ht="15.75">
      <c r="A4" s="29"/>
      <c r="B4" s="29"/>
      <c r="C4" s="29"/>
      <c r="D4" s="29"/>
      <c r="E4" s="29"/>
      <c r="F4" s="29"/>
    </row>
    <row r="5" spans="1:7" ht="15.75" hidden="1">
      <c r="A5" s="29"/>
      <c r="B5" s="29"/>
      <c r="C5" s="29"/>
      <c r="D5" s="29"/>
      <c r="E5" s="29"/>
      <c r="F5" s="29"/>
    </row>
    <row r="6" spans="1:7" ht="15.75">
      <c r="A6" s="29"/>
      <c r="B6" s="29"/>
      <c r="C6" s="29"/>
      <c r="D6" s="29"/>
      <c r="E6" s="29"/>
      <c r="F6" s="29"/>
    </row>
    <row r="7" spans="1:7" ht="15.75">
      <c r="A7" s="241" t="s">
        <v>0</v>
      </c>
      <c r="B7" s="241"/>
      <c r="C7" s="241"/>
      <c r="D7" s="241"/>
      <c r="E7" s="241"/>
      <c r="F7" s="241"/>
      <c r="G7" s="3"/>
    </row>
    <row r="8" spans="1:7" ht="15.75">
      <c r="A8" s="241" t="s">
        <v>1</v>
      </c>
      <c r="B8" s="241"/>
      <c r="C8" s="241"/>
      <c r="D8" s="241"/>
      <c r="E8" s="241"/>
      <c r="F8" s="241"/>
      <c r="G8" s="3"/>
    </row>
    <row r="9" spans="1:7" ht="15.75">
      <c r="A9" s="241" t="s">
        <v>78</v>
      </c>
      <c r="B9" s="241"/>
      <c r="C9" s="241"/>
      <c r="D9" s="241"/>
      <c r="E9" s="241"/>
      <c r="F9" s="241"/>
      <c r="G9" s="3"/>
    </row>
    <row r="10" spans="1:7" ht="15.75">
      <c r="A10" s="241" t="s">
        <v>79</v>
      </c>
      <c r="B10" s="241"/>
      <c r="C10" s="241"/>
      <c r="D10" s="241"/>
      <c r="E10" s="241"/>
      <c r="F10" s="241"/>
      <c r="G10" s="3"/>
    </row>
    <row r="11" spans="1:7" ht="15.75">
      <c r="A11" s="60"/>
      <c r="B11" s="60"/>
      <c r="C11" s="60"/>
      <c r="D11" s="60"/>
      <c r="E11" s="60"/>
      <c r="F11" s="60"/>
      <c r="G11" s="3"/>
    </row>
    <row r="12" spans="1:7" ht="15.75">
      <c r="A12" s="60"/>
      <c r="B12" s="60"/>
      <c r="C12" s="60"/>
      <c r="D12" s="60"/>
      <c r="E12" s="60"/>
      <c r="F12" s="60"/>
      <c r="G12" s="3"/>
    </row>
    <row r="13" spans="1:7" ht="15.75">
      <c r="A13" s="1" t="s">
        <v>71</v>
      </c>
      <c r="B13" s="113"/>
      <c r="C13" s="60"/>
      <c r="D13" s="60"/>
      <c r="E13" s="60"/>
      <c r="F13" s="60"/>
      <c r="G13" s="3"/>
    </row>
    <row r="14" spans="1:7" ht="15.75">
      <c r="A14" s="1" t="s">
        <v>72</v>
      </c>
      <c r="B14" s="60"/>
      <c r="C14" s="60"/>
      <c r="D14" s="108"/>
      <c r="E14" s="60"/>
      <c r="F14" s="60"/>
      <c r="G14" s="3"/>
    </row>
    <row r="15" spans="1:7" ht="15.75">
      <c r="A15" s="1" t="s">
        <v>73</v>
      </c>
      <c r="B15" s="60"/>
      <c r="C15" s="60"/>
      <c r="D15" s="109"/>
      <c r="E15" s="109"/>
      <c r="F15" s="60"/>
      <c r="G15" s="3"/>
    </row>
    <row r="16" spans="1:7" ht="15.75">
      <c r="A16" s="1" t="s">
        <v>80</v>
      </c>
      <c r="B16" s="60"/>
      <c r="C16" s="60"/>
      <c r="D16" s="110"/>
      <c r="E16" s="109"/>
      <c r="F16" s="60"/>
      <c r="G16" s="3"/>
    </row>
    <row r="17" spans="1:15" ht="15.75">
      <c r="A17" s="29"/>
      <c r="B17" s="29"/>
      <c r="C17" s="29"/>
      <c r="D17" s="111"/>
      <c r="E17" s="112"/>
      <c r="F17" s="29"/>
      <c r="G17" s="4"/>
      <c r="H17" s="4"/>
    </row>
    <row r="18" spans="1:15" ht="15.75">
      <c r="A18" s="242" t="s">
        <v>2</v>
      </c>
      <c r="B18" s="242" t="s">
        <v>3</v>
      </c>
      <c r="C18" s="243" t="s">
        <v>81</v>
      </c>
      <c r="D18" s="245">
        <v>2019</v>
      </c>
      <c r="E18" s="245"/>
      <c r="F18" s="243" t="s">
        <v>82</v>
      </c>
      <c r="G18" s="5"/>
    </row>
    <row r="19" spans="1:15" ht="15.75">
      <c r="A19" s="242"/>
      <c r="B19" s="242"/>
      <c r="C19" s="244"/>
      <c r="D19" s="32" t="s">
        <v>83</v>
      </c>
      <c r="E19" s="32" t="s">
        <v>84</v>
      </c>
      <c r="F19" s="244"/>
      <c r="G19" s="5"/>
    </row>
    <row r="20" spans="1:15" ht="15.75">
      <c r="A20" s="31" t="s">
        <v>4</v>
      </c>
      <c r="B20" s="6" t="s">
        <v>5</v>
      </c>
      <c r="C20" s="31" t="s">
        <v>6</v>
      </c>
      <c r="D20" s="31" t="s">
        <v>6</v>
      </c>
      <c r="E20" s="31" t="s">
        <v>6</v>
      </c>
      <c r="F20" s="31" t="s">
        <v>6</v>
      </c>
      <c r="G20" s="7"/>
      <c r="H20" s="8"/>
      <c r="I20" s="4"/>
    </row>
    <row r="21" spans="1:15" ht="15.75">
      <c r="A21" s="31" t="s">
        <v>50</v>
      </c>
      <c r="B21" s="6" t="s">
        <v>85</v>
      </c>
      <c r="C21" s="31" t="s">
        <v>7</v>
      </c>
      <c r="D21" s="95">
        <f>D22+D43+D57</f>
        <v>5603975.4745539036</v>
      </c>
      <c r="E21" s="10"/>
      <c r="F21" s="10"/>
      <c r="G21" s="7"/>
      <c r="H21" s="11"/>
      <c r="I21" s="11"/>
      <c r="O21" s="12"/>
    </row>
    <row r="22" spans="1:15" ht="15.75">
      <c r="A22" s="31" t="s">
        <v>8</v>
      </c>
      <c r="B22" s="6" t="s">
        <v>86</v>
      </c>
      <c r="C22" s="31" t="s">
        <v>7</v>
      </c>
      <c r="D22" s="95">
        <f>D23+D28+D30+D41+D42</f>
        <v>2250370.7203364335</v>
      </c>
      <c r="E22" s="10"/>
      <c r="F22" s="31"/>
      <c r="G22" s="13"/>
      <c r="H22" s="8"/>
      <c r="O22" s="12"/>
    </row>
    <row r="23" spans="1:15" ht="15.75">
      <c r="A23" s="31" t="s">
        <v>9</v>
      </c>
      <c r="B23" s="6" t="s">
        <v>10</v>
      </c>
      <c r="C23" s="31" t="s">
        <v>7</v>
      </c>
      <c r="D23" s="95">
        <f>D24+D25+D26</f>
        <v>197029.5505502797</v>
      </c>
      <c r="E23" s="10"/>
      <c r="F23" s="31"/>
      <c r="G23" s="13"/>
      <c r="H23" s="8"/>
      <c r="I23" s="11"/>
      <c r="O23" s="12"/>
    </row>
    <row r="24" spans="1:15" ht="31.5">
      <c r="A24" s="31" t="s">
        <v>11</v>
      </c>
      <c r="B24" s="6" t="s">
        <v>12</v>
      </c>
      <c r="C24" s="31" t="s">
        <v>7</v>
      </c>
      <c r="D24" s="95">
        <v>186897.83973574886</v>
      </c>
      <c r="E24" s="10"/>
      <c r="F24" s="14"/>
      <c r="G24" s="15"/>
      <c r="H24" s="8"/>
      <c r="I24" s="11"/>
      <c r="J24" s="4"/>
      <c r="O24" s="12"/>
    </row>
    <row r="25" spans="1:15" ht="15.75">
      <c r="A25" s="31" t="s">
        <v>13</v>
      </c>
      <c r="B25" s="6" t="s">
        <v>87</v>
      </c>
      <c r="C25" s="31" t="s">
        <v>7</v>
      </c>
      <c r="D25" s="95">
        <v>0</v>
      </c>
      <c r="E25" s="10"/>
      <c r="F25" s="31"/>
      <c r="G25" s="13"/>
      <c r="H25" s="8"/>
      <c r="I25" s="4"/>
      <c r="O25" s="12"/>
    </row>
    <row r="26" spans="1:15" ht="63">
      <c r="A26" s="31" t="s">
        <v>15</v>
      </c>
      <c r="B26" s="6" t="s">
        <v>16</v>
      </c>
      <c r="C26" s="31" t="s">
        <v>7</v>
      </c>
      <c r="D26" s="95">
        <v>10131.710814530843</v>
      </c>
      <c r="E26" s="10"/>
      <c r="F26" s="14"/>
      <c r="G26" s="15"/>
      <c r="H26" s="8"/>
      <c r="O26" s="12"/>
    </row>
    <row r="27" spans="1:15" ht="15.75">
      <c r="A27" s="31" t="s">
        <v>17</v>
      </c>
      <c r="B27" s="6" t="s">
        <v>14</v>
      </c>
      <c r="C27" s="31" t="s">
        <v>7</v>
      </c>
      <c r="D27" s="95">
        <v>0</v>
      </c>
      <c r="E27" s="10"/>
      <c r="F27" s="14"/>
      <c r="G27" s="15"/>
      <c r="H27" s="8"/>
      <c r="I27" s="4"/>
      <c r="O27" s="12"/>
    </row>
    <row r="28" spans="1:15" ht="15.75">
      <c r="A28" s="31" t="s">
        <v>18</v>
      </c>
      <c r="B28" s="6" t="s">
        <v>19</v>
      </c>
      <c r="C28" s="31" t="s">
        <v>7</v>
      </c>
      <c r="D28" s="95">
        <v>1457149.8730693785</v>
      </c>
      <c r="E28" s="16"/>
      <c r="F28" s="14"/>
      <c r="G28" s="17"/>
      <c r="H28" s="8"/>
      <c r="I28" s="18"/>
      <c r="O28" s="12"/>
    </row>
    <row r="29" spans="1:15" ht="15.75">
      <c r="A29" s="31" t="s">
        <v>20</v>
      </c>
      <c r="B29" s="6" t="s">
        <v>14</v>
      </c>
      <c r="C29" s="31" t="s">
        <v>7</v>
      </c>
      <c r="D29" s="95">
        <v>0</v>
      </c>
      <c r="E29" s="16"/>
      <c r="F29" s="14"/>
      <c r="G29" s="15"/>
      <c r="H29" s="8"/>
      <c r="O29" s="12"/>
    </row>
    <row r="30" spans="1:15" ht="15.75">
      <c r="A30" s="31" t="s">
        <v>21</v>
      </c>
      <c r="B30" s="6" t="s">
        <v>88</v>
      </c>
      <c r="C30" s="31" t="s">
        <v>7</v>
      </c>
      <c r="D30" s="95">
        <f>D31+D32+D33</f>
        <v>401862.14578477503</v>
      </c>
      <c r="E30" s="16"/>
      <c r="F30" s="14"/>
      <c r="G30" s="17"/>
      <c r="H30" s="8"/>
      <c r="O30" s="12"/>
    </row>
    <row r="31" spans="1:15" ht="31.5">
      <c r="A31" s="31" t="s">
        <v>22</v>
      </c>
      <c r="B31" s="6" t="s">
        <v>89</v>
      </c>
      <c r="C31" s="31" t="s">
        <v>7</v>
      </c>
      <c r="D31" s="95">
        <v>1736.9893880523578</v>
      </c>
      <c r="E31" s="16"/>
      <c r="F31" s="14"/>
      <c r="G31" s="15"/>
      <c r="H31" s="8"/>
      <c r="O31" s="12"/>
    </row>
    <row r="32" spans="1:15" ht="15.75">
      <c r="A32" s="31" t="s">
        <v>24</v>
      </c>
      <c r="B32" s="6" t="s">
        <v>23</v>
      </c>
      <c r="C32" s="31" t="s">
        <v>7</v>
      </c>
      <c r="D32" s="95">
        <v>0</v>
      </c>
      <c r="E32" s="16"/>
      <c r="F32" s="14"/>
      <c r="G32" s="17"/>
      <c r="H32" s="8"/>
      <c r="O32" s="12"/>
    </row>
    <row r="33" spans="1:15" ht="15.75">
      <c r="A33" s="31" t="s">
        <v>90</v>
      </c>
      <c r="B33" s="6" t="s">
        <v>25</v>
      </c>
      <c r="C33" s="31" t="s">
        <v>7</v>
      </c>
      <c r="D33" s="95">
        <f>SUM(D34:D40)</f>
        <v>400125.15639672265</v>
      </c>
      <c r="E33" s="16"/>
      <c r="F33" s="14"/>
      <c r="G33" s="7"/>
      <c r="H33" s="8"/>
      <c r="O33" s="12"/>
    </row>
    <row r="34" spans="1:15" ht="15.75">
      <c r="A34" s="31" t="s">
        <v>149</v>
      </c>
      <c r="B34" s="6" t="s">
        <v>142</v>
      </c>
      <c r="C34" s="31" t="s">
        <v>7</v>
      </c>
      <c r="D34" s="95">
        <v>213364.20819525278</v>
      </c>
      <c r="E34" s="16"/>
      <c r="F34" s="14"/>
      <c r="G34" s="7"/>
      <c r="H34" s="8"/>
      <c r="O34" s="12"/>
    </row>
    <row r="35" spans="1:15" ht="15.75">
      <c r="A35" s="31" t="s">
        <v>150</v>
      </c>
      <c r="B35" s="6" t="s">
        <v>143</v>
      </c>
      <c r="C35" s="31" t="s">
        <v>7</v>
      </c>
      <c r="D35" s="95">
        <v>128071.09938005137</v>
      </c>
      <c r="E35" s="16"/>
      <c r="F35" s="14"/>
      <c r="G35" s="7"/>
      <c r="H35" s="8"/>
      <c r="O35" s="12"/>
    </row>
    <row r="36" spans="1:15" ht="15.75">
      <c r="A36" s="31" t="s">
        <v>151</v>
      </c>
      <c r="B36" s="6" t="s">
        <v>144</v>
      </c>
      <c r="C36" s="31" t="s">
        <v>7</v>
      </c>
      <c r="D36" s="95">
        <v>17329.113168515323</v>
      </c>
      <c r="E36" s="16"/>
      <c r="F36" s="14"/>
      <c r="G36" s="7"/>
      <c r="H36" s="8"/>
      <c r="O36" s="12"/>
    </row>
    <row r="37" spans="1:15" ht="15.75">
      <c r="A37" s="31" t="s">
        <v>152</v>
      </c>
      <c r="B37" s="6" t="s">
        <v>145</v>
      </c>
      <c r="C37" s="31" t="s">
        <v>7</v>
      </c>
      <c r="D37" s="95">
        <v>7678.4746759793152</v>
      </c>
      <c r="E37" s="16"/>
      <c r="F37" s="14"/>
      <c r="G37" s="7"/>
      <c r="H37" s="8"/>
      <c r="O37" s="12"/>
    </row>
    <row r="38" spans="1:15" ht="31.5">
      <c r="A38" s="31" t="s">
        <v>153</v>
      </c>
      <c r="B38" s="6" t="s">
        <v>146</v>
      </c>
      <c r="C38" s="31" t="s">
        <v>7</v>
      </c>
      <c r="D38" s="95">
        <v>7063.7463080326188</v>
      </c>
      <c r="E38" s="16"/>
      <c r="F38" s="14"/>
      <c r="G38" s="7"/>
      <c r="H38" s="8"/>
      <c r="O38" s="12"/>
    </row>
    <row r="39" spans="1:15" ht="15.75">
      <c r="A39" s="31" t="s">
        <v>154</v>
      </c>
      <c r="B39" s="6" t="s">
        <v>147</v>
      </c>
      <c r="C39" s="31" t="s">
        <v>7</v>
      </c>
      <c r="D39" s="95">
        <v>3422.4896694759063</v>
      </c>
      <c r="E39" s="16"/>
      <c r="F39" s="14"/>
      <c r="G39" s="7"/>
      <c r="H39" s="8"/>
      <c r="O39" s="12"/>
    </row>
    <row r="40" spans="1:15" ht="15.75">
      <c r="A40" s="31" t="s">
        <v>155</v>
      </c>
      <c r="B40" s="6" t="s">
        <v>148</v>
      </c>
      <c r="C40" s="31" t="s">
        <v>7</v>
      </c>
      <c r="D40" s="95">
        <v>23196.024999415396</v>
      </c>
      <c r="E40" s="16"/>
      <c r="F40" s="14"/>
      <c r="G40" s="7"/>
      <c r="H40" s="8"/>
      <c r="O40" s="12"/>
    </row>
    <row r="41" spans="1:15" ht="31.5">
      <c r="A41" s="31" t="s">
        <v>91</v>
      </c>
      <c r="B41" s="6" t="s">
        <v>92</v>
      </c>
      <c r="C41" s="31" t="s">
        <v>7</v>
      </c>
      <c r="D41" s="95">
        <v>194329.15093200046</v>
      </c>
      <c r="E41" s="16"/>
      <c r="F41" s="14"/>
      <c r="G41" s="7"/>
      <c r="H41" s="8"/>
      <c r="O41" s="12"/>
    </row>
    <row r="42" spans="1:15" ht="31.5">
      <c r="A42" s="31" t="s">
        <v>93</v>
      </c>
      <c r="B42" s="6" t="s">
        <v>94</v>
      </c>
      <c r="C42" s="31" t="s">
        <v>7</v>
      </c>
      <c r="D42" s="95">
        <v>0</v>
      </c>
      <c r="E42" s="16"/>
      <c r="F42" s="14"/>
      <c r="G42" s="7"/>
      <c r="H42" s="8"/>
      <c r="I42" s="4"/>
      <c r="O42" s="12"/>
    </row>
    <row r="43" spans="1:15" ht="31.5">
      <c r="A43" s="31" t="s">
        <v>26</v>
      </c>
      <c r="B43" s="6" t="s">
        <v>27</v>
      </c>
      <c r="C43" s="31" t="s">
        <v>7</v>
      </c>
      <c r="D43" s="95">
        <f>D44+D45+D46+D47+D48+D49+D50+D51+D52+D53+D55+D56</f>
        <v>3209110.3055422758</v>
      </c>
      <c r="E43" s="16"/>
      <c r="F43" s="14"/>
      <c r="G43" s="17"/>
      <c r="H43" s="8"/>
      <c r="I43" s="4"/>
      <c r="J43" s="8"/>
      <c r="O43" s="12"/>
    </row>
    <row r="44" spans="1:15" ht="15.75">
      <c r="A44" s="31" t="s">
        <v>28</v>
      </c>
      <c r="B44" s="6" t="s">
        <v>29</v>
      </c>
      <c r="C44" s="31" t="s">
        <v>7</v>
      </c>
      <c r="D44" s="95">
        <v>1282634.27</v>
      </c>
      <c r="E44" s="16"/>
      <c r="F44" s="14"/>
      <c r="G44" s="17"/>
      <c r="H44" s="8"/>
      <c r="O44" s="12"/>
    </row>
    <row r="45" spans="1:15" ht="34.5" customHeight="1">
      <c r="A45" s="31" t="s">
        <v>30</v>
      </c>
      <c r="B45" s="6" t="s">
        <v>31</v>
      </c>
      <c r="C45" s="31" t="s">
        <v>7</v>
      </c>
      <c r="D45" s="95">
        <v>0</v>
      </c>
      <c r="E45" s="16"/>
      <c r="F45" s="14"/>
      <c r="G45" s="15"/>
      <c r="H45" s="8"/>
      <c r="I45" s="4"/>
      <c r="O45" s="12"/>
    </row>
    <row r="46" spans="1:15" ht="15.75">
      <c r="A46" s="31" t="s">
        <v>32</v>
      </c>
      <c r="B46" s="6" t="s">
        <v>33</v>
      </c>
      <c r="C46" s="31" t="s">
        <v>7</v>
      </c>
      <c r="D46" s="95">
        <v>10863.671</v>
      </c>
      <c r="E46" s="10"/>
      <c r="F46" s="36"/>
      <c r="G46" s="7"/>
      <c r="H46" s="8"/>
      <c r="I46" s="4"/>
      <c r="O46" s="12"/>
    </row>
    <row r="47" spans="1:15" ht="15.75">
      <c r="A47" s="31" t="s">
        <v>34</v>
      </c>
      <c r="B47" s="6" t="s">
        <v>35</v>
      </c>
      <c r="C47" s="31" t="s">
        <v>7</v>
      </c>
      <c r="D47" s="95">
        <v>438747.82678118994</v>
      </c>
      <c r="E47" s="10"/>
      <c r="F47" s="10"/>
      <c r="G47" s="7"/>
      <c r="H47" s="8"/>
      <c r="O47" s="12"/>
    </row>
    <row r="48" spans="1:15" ht="47.25">
      <c r="A48" s="31" t="s">
        <v>36</v>
      </c>
      <c r="B48" s="6" t="s">
        <v>97</v>
      </c>
      <c r="C48" s="31" t="s">
        <v>7</v>
      </c>
      <c r="D48" s="95">
        <v>0</v>
      </c>
      <c r="E48" s="10"/>
      <c r="F48" s="31"/>
      <c r="G48" s="13"/>
      <c r="H48" s="8"/>
      <c r="O48" s="12"/>
    </row>
    <row r="49" spans="1:15" ht="15.75">
      <c r="A49" s="31" t="s">
        <v>38</v>
      </c>
      <c r="B49" s="6" t="s">
        <v>98</v>
      </c>
      <c r="C49" s="31" t="s">
        <v>7</v>
      </c>
      <c r="D49" s="95">
        <v>745200.58100000001</v>
      </c>
      <c r="E49" s="10"/>
      <c r="F49" s="31"/>
      <c r="G49" s="13"/>
      <c r="H49" s="8"/>
      <c r="O49" s="12"/>
    </row>
    <row r="50" spans="1:15" ht="15.75">
      <c r="A50" s="31" t="s">
        <v>40</v>
      </c>
      <c r="B50" s="6" t="s">
        <v>99</v>
      </c>
      <c r="C50" s="31" t="s">
        <v>7</v>
      </c>
      <c r="D50" s="95">
        <v>224781.04300000001</v>
      </c>
      <c r="E50" s="10"/>
      <c r="F50" s="14"/>
      <c r="G50" s="15"/>
      <c r="H50" s="8"/>
      <c r="O50" s="12"/>
    </row>
    <row r="51" spans="1:15" ht="15.75">
      <c r="A51" s="31" t="s">
        <v>44</v>
      </c>
      <c r="B51" s="6" t="s">
        <v>37</v>
      </c>
      <c r="C51" s="31" t="s">
        <v>7</v>
      </c>
      <c r="D51" s="95">
        <v>129459.5</v>
      </c>
      <c r="E51" s="10"/>
      <c r="F51" s="31"/>
      <c r="G51" s="13"/>
      <c r="H51" s="8"/>
      <c r="O51" s="12"/>
    </row>
    <row r="52" spans="1:15" ht="15.75">
      <c r="A52" s="31" t="s">
        <v>100</v>
      </c>
      <c r="B52" s="6" t="s">
        <v>39</v>
      </c>
      <c r="C52" s="31" t="s">
        <v>7</v>
      </c>
      <c r="D52" s="95">
        <v>130867.727</v>
      </c>
      <c r="E52" s="10"/>
      <c r="F52" s="14"/>
      <c r="G52" s="15"/>
      <c r="H52" s="8"/>
      <c r="O52" s="12"/>
    </row>
    <row r="53" spans="1:15" ht="63">
      <c r="A53" s="31" t="s">
        <v>101</v>
      </c>
      <c r="B53" s="6" t="s">
        <v>41</v>
      </c>
      <c r="C53" s="31" t="s">
        <v>7</v>
      </c>
      <c r="D53" s="68">
        <v>109693.44</v>
      </c>
      <c r="E53" s="10"/>
      <c r="F53" s="14"/>
      <c r="G53" s="15"/>
      <c r="H53" s="8"/>
      <c r="I53" s="4"/>
      <c r="O53" s="12"/>
    </row>
    <row r="54" spans="1:15" ht="31.5">
      <c r="A54" s="31" t="s">
        <v>102</v>
      </c>
      <c r="B54" s="6" t="s">
        <v>42</v>
      </c>
      <c r="C54" s="31" t="s">
        <v>43</v>
      </c>
      <c r="D54" s="68">
        <v>4631</v>
      </c>
      <c r="E54" s="16"/>
      <c r="F54" s="14"/>
      <c r="G54" s="17"/>
      <c r="H54" s="8"/>
      <c r="I54" s="18"/>
      <c r="O54" s="12"/>
    </row>
    <row r="55" spans="1:15" ht="110.25">
      <c r="A55" s="31" t="s">
        <v>103</v>
      </c>
      <c r="B55" s="6" t="s">
        <v>104</v>
      </c>
      <c r="C55" s="31" t="s">
        <v>7</v>
      </c>
      <c r="D55" s="95">
        <v>0</v>
      </c>
      <c r="E55" s="16"/>
      <c r="F55" s="14"/>
      <c r="G55" s="15"/>
      <c r="H55" s="8"/>
      <c r="O55" s="12"/>
    </row>
    <row r="56" spans="1:15" ht="31.5">
      <c r="A56" s="31" t="s">
        <v>105</v>
      </c>
      <c r="B56" s="6" t="s">
        <v>106</v>
      </c>
      <c r="C56" s="31" t="s">
        <v>7</v>
      </c>
      <c r="D56" s="95">
        <v>136862.24676108599</v>
      </c>
      <c r="E56" s="16"/>
      <c r="F56" s="14"/>
      <c r="G56" s="17"/>
      <c r="H56" s="8"/>
      <c r="O56" s="12"/>
    </row>
    <row r="57" spans="1:15" ht="47.25">
      <c r="A57" s="31" t="s">
        <v>45</v>
      </c>
      <c r="B57" s="6" t="s">
        <v>107</v>
      </c>
      <c r="C57" s="31" t="s">
        <v>7</v>
      </c>
      <c r="D57" s="95">
        <v>144494.44867519455</v>
      </c>
      <c r="E57" s="16"/>
      <c r="F57" s="14"/>
      <c r="G57" s="15"/>
      <c r="H57" s="8"/>
      <c r="O57" s="12"/>
    </row>
    <row r="58" spans="1:15" ht="31.5">
      <c r="A58" s="31" t="s">
        <v>46</v>
      </c>
      <c r="B58" s="6" t="s">
        <v>157</v>
      </c>
      <c r="C58" s="9" t="s">
        <v>7</v>
      </c>
      <c r="D58" s="95">
        <f>D34</f>
        <v>213364.20819525278</v>
      </c>
      <c r="E58" s="16"/>
      <c r="F58" s="14"/>
      <c r="G58" s="17"/>
      <c r="H58" s="8"/>
      <c r="O58" s="12"/>
    </row>
    <row r="59" spans="1:15" ht="31.5">
      <c r="A59" s="31" t="s">
        <v>47</v>
      </c>
      <c r="B59" s="6" t="s">
        <v>48</v>
      </c>
      <c r="C59" s="31" t="s">
        <v>7</v>
      </c>
      <c r="D59" s="95">
        <v>1289568.96</v>
      </c>
      <c r="E59" s="16"/>
      <c r="F59" s="14"/>
      <c r="G59" s="15"/>
      <c r="H59" s="8"/>
      <c r="O59" s="12"/>
    </row>
    <row r="60" spans="1:15" ht="31.5">
      <c r="A60" s="31" t="s">
        <v>8</v>
      </c>
      <c r="B60" s="6" t="s">
        <v>109</v>
      </c>
      <c r="C60" s="31" t="s">
        <v>74</v>
      </c>
      <c r="D60" s="95">
        <v>589.28634105000003</v>
      </c>
      <c r="E60" s="16"/>
      <c r="F60" s="14"/>
      <c r="G60" s="15"/>
      <c r="H60" s="8"/>
      <c r="O60" s="12"/>
    </row>
    <row r="61" spans="1:15" ht="63">
      <c r="A61" s="31" t="s">
        <v>26</v>
      </c>
      <c r="B61" s="6" t="s">
        <v>110</v>
      </c>
      <c r="C61" s="20" t="s">
        <v>111</v>
      </c>
      <c r="D61" s="95">
        <f>D59/D60</f>
        <v>2188.3571197360943</v>
      </c>
      <c r="E61" s="16"/>
      <c r="F61" s="14"/>
      <c r="G61" s="15"/>
      <c r="H61" s="8"/>
      <c r="I61" s="4"/>
      <c r="O61" s="12"/>
    </row>
    <row r="62" spans="1:15" ht="63">
      <c r="A62" s="31" t="s">
        <v>49</v>
      </c>
      <c r="B62" s="6" t="s">
        <v>112</v>
      </c>
      <c r="C62" s="31" t="s">
        <v>6</v>
      </c>
      <c r="D62" s="122" t="s">
        <v>6</v>
      </c>
      <c r="E62" s="31" t="s">
        <v>6</v>
      </c>
      <c r="F62" s="31" t="s">
        <v>6</v>
      </c>
      <c r="G62" s="17"/>
      <c r="H62" s="8"/>
    </row>
    <row r="63" spans="1:15" ht="15.75">
      <c r="A63" s="31" t="s">
        <v>50</v>
      </c>
      <c r="B63" s="6" t="s">
        <v>52</v>
      </c>
      <c r="C63" s="31" t="s">
        <v>53</v>
      </c>
      <c r="D63" s="215" t="s">
        <v>156</v>
      </c>
      <c r="E63" s="16"/>
      <c r="F63" s="14"/>
      <c r="G63" s="17"/>
      <c r="H63" s="8"/>
    </row>
    <row r="64" spans="1:15" ht="15.75">
      <c r="A64" s="31" t="s">
        <v>54</v>
      </c>
      <c r="B64" s="6" t="s">
        <v>55</v>
      </c>
      <c r="C64" s="31" t="s">
        <v>113</v>
      </c>
      <c r="D64" s="215" t="s">
        <v>156</v>
      </c>
      <c r="E64" s="16"/>
      <c r="F64" s="14"/>
      <c r="G64" s="15"/>
      <c r="H64" s="8"/>
      <c r="I64" s="4"/>
    </row>
    <row r="65" spans="1:15" ht="15.75">
      <c r="A65" s="31" t="s">
        <v>114</v>
      </c>
      <c r="B65" s="6" t="s">
        <v>115</v>
      </c>
      <c r="C65" s="31" t="s">
        <v>113</v>
      </c>
      <c r="D65" s="215" t="s">
        <v>156</v>
      </c>
      <c r="E65" s="16"/>
      <c r="F65" s="31"/>
      <c r="G65" s="13"/>
      <c r="H65" s="8"/>
    </row>
    <row r="66" spans="1:15" ht="15.75">
      <c r="A66" s="31" t="s">
        <v>116</v>
      </c>
      <c r="B66" s="6" t="s">
        <v>117</v>
      </c>
      <c r="C66" s="31" t="s">
        <v>113</v>
      </c>
      <c r="D66" s="215" t="s">
        <v>156</v>
      </c>
      <c r="E66" s="16"/>
      <c r="F66" s="31"/>
      <c r="G66" s="13"/>
      <c r="H66" s="8"/>
    </row>
    <row r="67" spans="1:15" ht="15.75">
      <c r="A67" s="31" t="s">
        <v>118</v>
      </c>
      <c r="B67" s="6" t="s">
        <v>119</v>
      </c>
      <c r="C67" s="31" t="s">
        <v>113</v>
      </c>
      <c r="D67" s="215" t="s">
        <v>156</v>
      </c>
      <c r="E67" s="16"/>
      <c r="F67" s="31"/>
      <c r="G67" s="13"/>
      <c r="H67" s="8"/>
    </row>
    <row r="68" spans="1:15" ht="15.75">
      <c r="A68" s="31" t="s">
        <v>120</v>
      </c>
      <c r="B68" s="6" t="s">
        <v>121</v>
      </c>
      <c r="C68" s="31" t="s">
        <v>113</v>
      </c>
      <c r="D68" s="215" t="s">
        <v>156</v>
      </c>
      <c r="E68" s="16"/>
      <c r="F68" s="31"/>
      <c r="G68" s="13"/>
      <c r="H68" s="8"/>
    </row>
    <row r="69" spans="1:15" ht="31.5">
      <c r="A69" s="31" t="s">
        <v>122</v>
      </c>
      <c r="B69" s="6" t="s">
        <v>56</v>
      </c>
      <c r="C69" s="31" t="s">
        <v>57</v>
      </c>
      <c r="D69" s="95">
        <f>D70+D71+D72+D73</f>
        <v>87121.948000000004</v>
      </c>
      <c r="E69" s="16"/>
      <c r="F69" s="14"/>
      <c r="G69" s="15"/>
      <c r="H69" s="21"/>
      <c r="I69" s="21"/>
      <c r="J69" s="22"/>
      <c r="K69" s="21"/>
      <c r="L69" s="21"/>
    </row>
    <row r="70" spans="1:15" ht="15.75">
      <c r="A70" s="31" t="s">
        <v>123</v>
      </c>
      <c r="B70" s="6" t="s">
        <v>115</v>
      </c>
      <c r="C70" s="31" t="s">
        <v>57</v>
      </c>
      <c r="D70" s="95">
        <v>8155</v>
      </c>
      <c r="E70" s="16"/>
      <c r="F70" s="31"/>
      <c r="G70" s="13"/>
      <c r="H70" s="21"/>
      <c r="I70" s="23"/>
      <c r="J70" s="22"/>
      <c r="K70" s="22"/>
      <c r="L70" s="22"/>
      <c r="O70" s="24"/>
    </row>
    <row r="71" spans="1:15" ht="15.75">
      <c r="A71" s="31" t="s">
        <v>124</v>
      </c>
      <c r="B71" s="6" t="s">
        <v>117</v>
      </c>
      <c r="C71" s="31" t="s">
        <v>57</v>
      </c>
      <c r="D71" s="95">
        <v>4523.62</v>
      </c>
      <c r="E71" s="16"/>
      <c r="F71" s="31"/>
      <c r="G71" s="13"/>
      <c r="H71" s="21"/>
      <c r="I71" s="23"/>
      <c r="J71" s="22"/>
      <c r="K71" s="22"/>
      <c r="L71" s="22"/>
      <c r="O71" s="24"/>
    </row>
    <row r="72" spans="1:15" ht="15.75">
      <c r="A72" s="31" t="s">
        <v>125</v>
      </c>
      <c r="B72" s="6" t="s">
        <v>119</v>
      </c>
      <c r="C72" s="31" t="s">
        <v>57</v>
      </c>
      <c r="D72" s="95">
        <v>34291.714</v>
      </c>
      <c r="E72" s="16"/>
      <c r="F72" s="31"/>
      <c r="G72" s="13"/>
      <c r="H72" s="21"/>
      <c r="I72" s="23"/>
      <c r="J72" s="22"/>
      <c r="K72" s="22"/>
      <c r="L72" s="22"/>
      <c r="O72" s="24"/>
    </row>
    <row r="73" spans="1:15" ht="15.75">
      <c r="A73" s="31" t="s">
        <v>126</v>
      </c>
      <c r="B73" s="6" t="s">
        <v>121</v>
      </c>
      <c r="C73" s="31" t="s">
        <v>57</v>
      </c>
      <c r="D73" s="95">
        <v>40151.614000000001</v>
      </c>
      <c r="E73" s="16"/>
      <c r="F73" s="31"/>
      <c r="G73" s="13"/>
      <c r="H73" s="21"/>
      <c r="I73" s="23"/>
      <c r="J73" s="22"/>
      <c r="K73" s="22"/>
      <c r="L73" s="22"/>
      <c r="O73" s="4"/>
    </row>
    <row r="74" spans="1:15" ht="31.5">
      <c r="A74" s="31" t="s">
        <v>58</v>
      </c>
      <c r="B74" s="6" t="s">
        <v>59</v>
      </c>
      <c r="C74" s="31" t="s">
        <v>57</v>
      </c>
      <c r="D74" s="95">
        <f>D75+D76+D77+D78</f>
        <v>84321.34</v>
      </c>
      <c r="E74" s="16"/>
      <c r="F74" s="25"/>
      <c r="G74" s="15"/>
      <c r="H74" s="8"/>
      <c r="J74" s="22"/>
    </row>
    <row r="75" spans="1:15" ht="15.75">
      <c r="A75" s="31" t="s">
        <v>127</v>
      </c>
      <c r="B75" s="6" t="s">
        <v>115</v>
      </c>
      <c r="C75" s="31" t="s">
        <v>57</v>
      </c>
      <c r="D75" s="95">
        <v>28511.8</v>
      </c>
      <c r="E75" s="16"/>
      <c r="F75" s="31"/>
      <c r="G75" s="7"/>
      <c r="H75" s="13"/>
      <c r="J75" s="22"/>
    </row>
    <row r="76" spans="1:15" ht="15.75">
      <c r="A76" s="31" t="s">
        <v>128</v>
      </c>
      <c r="B76" s="6" t="s">
        <v>117</v>
      </c>
      <c r="C76" s="31" t="s">
        <v>57</v>
      </c>
      <c r="D76" s="95">
        <v>14849.5</v>
      </c>
      <c r="E76" s="16"/>
      <c r="F76" s="31"/>
      <c r="G76" s="7"/>
      <c r="H76" s="13"/>
      <c r="J76" s="22"/>
    </row>
    <row r="77" spans="1:15" ht="15.75">
      <c r="A77" s="31" t="s">
        <v>129</v>
      </c>
      <c r="B77" s="6" t="s">
        <v>119</v>
      </c>
      <c r="C77" s="31" t="s">
        <v>57</v>
      </c>
      <c r="D77" s="95">
        <v>40960.04</v>
      </c>
      <c r="E77" s="16"/>
      <c r="F77" s="31"/>
      <c r="G77" s="7"/>
      <c r="H77" s="13"/>
      <c r="J77" s="22"/>
    </row>
    <row r="78" spans="1:15" ht="15.75">
      <c r="A78" s="31" t="s">
        <v>130</v>
      </c>
      <c r="B78" s="6" t="s">
        <v>121</v>
      </c>
      <c r="C78" s="31" t="s">
        <v>57</v>
      </c>
      <c r="D78" s="95">
        <v>0</v>
      </c>
      <c r="E78" s="16"/>
      <c r="F78" s="31"/>
      <c r="G78" s="13"/>
      <c r="H78" s="13"/>
    </row>
    <row r="79" spans="1:15" ht="15.75">
      <c r="A79" s="31" t="s">
        <v>60</v>
      </c>
      <c r="B79" s="6" t="s">
        <v>61</v>
      </c>
      <c r="C79" s="31" t="s">
        <v>62</v>
      </c>
      <c r="D79" s="95">
        <f>D80+D81+D82+D83</f>
        <v>53083.909999999996</v>
      </c>
      <c r="E79" s="16"/>
      <c r="F79" s="14"/>
      <c r="G79" s="17"/>
      <c r="H79" s="8"/>
      <c r="I79" s="18"/>
    </row>
    <row r="80" spans="1:15" ht="15.75">
      <c r="A80" s="31" t="s">
        <v>131</v>
      </c>
      <c r="B80" s="6" t="s">
        <v>115</v>
      </c>
      <c r="C80" s="31" t="s">
        <v>62</v>
      </c>
      <c r="D80" s="95">
        <v>5677.95</v>
      </c>
      <c r="E80" s="16"/>
      <c r="F80" s="31"/>
      <c r="G80" s="13"/>
      <c r="H80" s="8"/>
    </row>
    <row r="81" spans="1:9" ht="15.75">
      <c r="A81" s="31" t="s">
        <v>132</v>
      </c>
      <c r="B81" s="6" t="s">
        <v>117</v>
      </c>
      <c r="C81" s="31" t="s">
        <v>62</v>
      </c>
      <c r="D81" s="95">
        <v>3485.74</v>
      </c>
      <c r="E81" s="16"/>
      <c r="F81" s="31"/>
      <c r="G81" s="13"/>
      <c r="H81" s="8"/>
    </row>
    <row r="82" spans="1:9" ht="15.75">
      <c r="A82" s="31" t="s">
        <v>133</v>
      </c>
      <c r="B82" s="6" t="s">
        <v>119</v>
      </c>
      <c r="C82" s="31" t="s">
        <v>62</v>
      </c>
      <c r="D82" s="95">
        <v>25209.8</v>
      </c>
      <c r="E82" s="16"/>
      <c r="F82" s="31"/>
      <c r="G82" s="13"/>
      <c r="H82" s="8"/>
    </row>
    <row r="83" spans="1:9" ht="15.75">
      <c r="A83" s="31" t="s">
        <v>134</v>
      </c>
      <c r="B83" s="6" t="s">
        <v>121</v>
      </c>
      <c r="C83" s="31" t="s">
        <v>62</v>
      </c>
      <c r="D83" s="95">
        <v>18710.419999999998</v>
      </c>
      <c r="E83" s="16"/>
      <c r="F83" s="31"/>
      <c r="G83" s="13"/>
      <c r="H83" s="8"/>
    </row>
    <row r="84" spans="1:9" ht="15.75">
      <c r="A84" s="31" t="s">
        <v>63</v>
      </c>
      <c r="B84" s="6" t="s">
        <v>64</v>
      </c>
      <c r="C84" s="31" t="s">
        <v>51</v>
      </c>
      <c r="D84" s="26">
        <f>(0.36+12.72+126.14+83.88)/D79</f>
        <v>4.2027800891079803E-3</v>
      </c>
      <c r="E84" s="27"/>
      <c r="F84" s="14"/>
      <c r="G84" s="28"/>
      <c r="H84" s="8"/>
    </row>
    <row r="85" spans="1:9" ht="31.5">
      <c r="A85" s="31" t="s">
        <v>65</v>
      </c>
      <c r="B85" s="6" t="s">
        <v>66</v>
      </c>
      <c r="C85" s="31" t="s">
        <v>7</v>
      </c>
      <c r="D85" s="215" t="s">
        <v>156</v>
      </c>
      <c r="E85" s="16"/>
      <c r="F85" s="14"/>
      <c r="G85" s="15"/>
      <c r="H85" s="8"/>
    </row>
    <row r="86" spans="1:9" ht="31.5">
      <c r="A86" s="31" t="s">
        <v>67</v>
      </c>
      <c r="B86" s="6" t="s">
        <v>68</v>
      </c>
      <c r="C86" s="31" t="s">
        <v>7</v>
      </c>
      <c r="D86" s="215" t="s">
        <v>156</v>
      </c>
      <c r="E86" s="16"/>
      <c r="F86" s="14"/>
      <c r="G86" s="17"/>
      <c r="H86" s="8"/>
    </row>
    <row r="87" spans="1:9" ht="47.25">
      <c r="A87" s="31" t="s">
        <v>69</v>
      </c>
      <c r="B87" s="6" t="s">
        <v>135</v>
      </c>
      <c r="C87" s="31" t="s">
        <v>51</v>
      </c>
      <c r="D87" s="216" t="s">
        <v>136</v>
      </c>
      <c r="E87" s="31" t="s">
        <v>6</v>
      </c>
      <c r="F87" s="31" t="s">
        <v>6</v>
      </c>
      <c r="G87" s="15"/>
      <c r="H87" s="8"/>
    </row>
    <row r="88" spans="1:9" ht="15.75">
      <c r="A88" s="114"/>
      <c r="B88" s="115"/>
      <c r="C88" s="114"/>
      <c r="D88" s="116"/>
      <c r="E88" s="116"/>
      <c r="F88" s="117"/>
      <c r="G88" s="15"/>
      <c r="H88" s="8"/>
      <c r="I88" s="4"/>
    </row>
    <row r="89" spans="1:9" ht="15.75">
      <c r="A89" s="114"/>
      <c r="B89" s="115"/>
      <c r="C89" s="114"/>
      <c r="D89" s="116"/>
      <c r="E89" s="116"/>
      <c r="F89" s="117"/>
      <c r="G89" s="15"/>
      <c r="H89" s="8"/>
      <c r="I89" s="4"/>
    </row>
    <row r="90" spans="1:9" ht="15.75">
      <c r="A90" s="29"/>
      <c r="B90" s="29" t="s">
        <v>70</v>
      </c>
      <c r="C90" s="29"/>
      <c r="D90" s="30"/>
      <c r="E90" s="30"/>
      <c r="F90" s="29"/>
      <c r="G90" s="4"/>
      <c r="I90" s="4"/>
    </row>
    <row r="91" spans="1:9" ht="82.5" customHeight="1">
      <c r="A91" s="246" t="s">
        <v>137</v>
      </c>
      <c r="B91" s="246"/>
      <c r="C91" s="246"/>
      <c r="D91" s="246"/>
      <c r="E91" s="246"/>
      <c r="F91" s="246"/>
    </row>
    <row r="92" spans="1:9" ht="33" customHeight="1">
      <c r="A92" s="246" t="s">
        <v>138</v>
      </c>
      <c r="B92" s="246"/>
      <c r="C92" s="246"/>
      <c r="D92" s="246"/>
      <c r="E92" s="246"/>
      <c r="F92" s="246"/>
    </row>
    <row r="93" spans="1:9" ht="40.5" customHeight="1">
      <c r="A93" s="246" t="s">
        <v>139</v>
      </c>
      <c r="B93" s="246"/>
      <c r="C93" s="246"/>
      <c r="D93" s="246"/>
      <c r="E93" s="246"/>
      <c r="F93" s="246"/>
    </row>
    <row r="94" spans="1:9" ht="43.5" customHeight="1">
      <c r="A94" s="246" t="s">
        <v>140</v>
      </c>
      <c r="B94" s="246"/>
      <c r="C94" s="246"/>
      <c r="D94" s="246"/>
      <c r="E94" s="246"/>
      <c r="F94" s="246"/>
    </row>
    <row r="95" spans="1:9" ht="42.75" customHeight="1">
      <c r="A95" s="246" t="s">
        <v>141</v>
      </c>
      <c r="B95" s="246"/>
      <c r="C95" s="246"/>
      <c r="D95" s="246"/>
      <c r="E95" s="246"/>
      <c r="F95" s="246"/>
    </row>
    <row r="97" spans="4:4">
      <c r="D97" s="4"/>
    </row>
    <row r="98" spans="4:4">
      <c r="D98" s="4"/>
    </row>
  </sheetData>
  <customSheetViews>
    <customSheetView guid="{196B4E9F-6A3B-4BB8-9B8B-75EB5CEDFDF4}" hiddenRows="1" topLeftCell="A64">
      <selection activeCell="D61" sqref="D61"/>
      <pageMargins left="0.7" right="0.7" top="0.75" bottom="0.75" header="0.3" footer="0.3"/>
    </customSheetView>
    <customSheetView guid="{E707D5E1-1BF3-4A14-A3C1-C5A867D28138}" hiddenRows="1" topLeftCell="A13">
      <selection activeCell="A94" sqref="A94:F94"/>
      <pageMargins left="0.7" right="0.7" top="0.75" bottom="0.75" header="0.3" footer="0.3"/>
    </customSheetView>
    <customSheetView guid="{BFFAA45D-3D7B-47C5-A897-8D60AF437940}" hiddenRows="1" topLeftCell="A73">
      <selection activeCell="A94" sqref="A94:F94"/>
      <pageMargins left="0.7" right="0.7" top="0.75" bottom="0.75" header="0.3" footer="0.3"/>
    </customSheetView>
    <customSheetView guid="{C3E78B90-7BB0-4CD1-B40E-BD43F37A1ECD}" hiddenRows="1">
      <selection activeCell="D84" sqref="D84"/>
      <pageMargins left="0.7" right="0.7" top="0.75" bottom="0.75" header="0.3" footer="0.3"/>
    </customSheetView>
  </customSheetViews>
  <mergeCells count="14">
    <mergeCell ref="A91:F91"/>
    <mergeCell ref="A92:F92"/>
    <mergeCell ref="A93:F93"/>
    <mergeCell ref="A94:F94"/>
    <mergeCell ref="A95:F95"/>
    <mergeCell ref="A7:F7"/>
    <mergeCell ref="A8:F8"/>
    <mergeCell ref="A9:F9"/>
    <mergeCell ref="A10:F10"/>
    <mergeCell ref="A18:A19"/>
    <mergeCell ref="B18:B19"/>
    <mergeCell ref="C18:C19"/>
    <mergeCell ref="D18:E18"/>
    <mergeCell ref="F18:F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zoomScale="91" zoomScaleNormal="91" workbookViewId="0">
      <selection activeCell="F87" sqref="F87"/>
    </sheetView>
  </sheetViews>
  <sheetFormatPr defaultRowHeight="15"/>
  <cols>
    <col min="2" max="2" width="56.42578125" customWidth="1"/>
    <col min="3" max="3" width="10.5703125" customWidth="1"/>
    <col min="4" max="4" width="15.85546875" customWidth="1"/>
    <col min="5" max="5" width="14.85546875" customWidth="1"/>
    <col min="6" max="6" width="17.85546875" customWidth="1"/>
  </cols>
  <sheetData>
    <row r="1" spans="1:6" ht="15.75">
      <c r="A1" s="29"/>
      <c r="B1" s="29"/>
      <c r="C1" s="29"/>
      <c r="D1" s="29"/>
      <c r="E1" s="29"/>
      <c r="F1" s="29" t="s">
        <v>75</v>
      </c>
    </row>
    <row r="2" spans="1:6" ht="15.75">
      <c r="A2" s="29"/>
      <c r="B2" s="29"/>
      <c r="C2" s="29"/>
      <c r="D2" s="29"/>
      <c r="E2" s="29"/>
      <c r="F2" s="29" t="s">
        <v>76</v>
      </c>
    </row>
    <row r="3" spans="1:6" ht="15.75">
      <c r="A3" s="29"/>
      <c r="B3" s="29"/>
      <c r="C3" s="29"/>
      <c r="D3" s="29"/>
      <c r="E3" s="29"/>
      <c r="F3" s="29" t="s">
        <v>77</v>
      </c>
    </row>
    <row r="4" spans="1:6" ht="15.75">
      <c r="A4" s="29"/>
      <c r="B4" s="29"/>
      <c r="C4" s="29"/>
      <c r="D4" s="29"/>
      <c r="E4" s="29"/>
      <c r="F4" s="29"/>
    </row>
    <row r="5" spans="1:6" ht="15.75">
      <c r="A5" s="29"/>
      <c r="B5" s="29"/>
      <c r="C5" s="29"/>
      <c r="D5" s="29"/>
      <c r="E5" s="29"/>
      <c r="F5" s="29"/>
    </row>
    <row r="6" spans="1:6" ht="15.75">
      <c r="A6" s="29"/>
      <c r="B6" s="29"/>
      <c r="C6" s="29"/>
      <c r="D6" s="29"/>
      <c r="E6" s="29"/>
      <c r="F6" s="29"/>
    </row>
    <row r="7" spans="1:6" ht="15.75">
      <c r="A7" s="241" t="s">
        <v>0</v>
      </c>
      <c r="B7" s="241"/>
      <c r="C7" s="241"/>
      <c r="D7" s="241"/>
      <c r="E7" s="241"/>
      <c r="F7" s="241"/>
    </row>
    <row r="8" spans="1:6" ht="15.75">
      <c r="A8" s="241" t="s">
        <v>1</v>
      </c>
      <c r="B8" s="241"/>
      <c r="C8" s="241"/>
      <c r="D8" s="241"/>
      <c r="E8" s="241"/>
      <c r="F8" s="241"/>
    </row>
    <row r="9" spans="1:6" ht="15.75">
      <c r="A9" s="241" t="s">
        <v>78</v>
      </c>
      <c r="B9" s="241"/>
      <c r="C9" s="241"/>
      <c r="D9" s="241"/>
      <c r="E9" s="241"/>
      <c r="F9" s="241"/>
    </row>
    <row r="10" spans="1:6" ht="15.75">
      <c r="A10" s="241" t="s">
        <v>79</v>
      </c>
      <c r="B10" s="241"/>
      <c r="C10" s="241"/>
      <c r="D10" s="241"/>
      <c r="E10" s="241"/>
      <c r="F10" s="241"/>
    </row>
    <row r="11" spans="1:6" ht="15.75">
      <c r="A11" s="60"/>
      <c r="B11" s="60"/>
      <c r="C11" s="60"/>
      <c r="D11" s="60"/>
      <c r="E11" s="60"/>
      <c r="F11" s="60"/>
    </row>
    <row r="12" spans="1:6" ht="15.75">
      <c r="A12" s="60"/>
      <c r="B12" s="60"/>
      <c r="C12" s="60"/>
      <c r="D12" s="60"/>
      <c r="E12" s="60"/>
      <c r="F12" s="60"/>
    </row>
    <row r="13" spans="1:6" ht="15.75">
      <c r="A13" s="37" t="s">
        <v>158</v>
      </c>
      <c r="B13" s="60"/>
      <c r="C13" s="60"/>
      <c r="D13" s="60"/>
      <c r="E13" s="60"/>
      <c r="F13" s="60"/>
    </row>
    <row r="14" spans="1:6" ht="15.75">
      <c r="A14" s="37" t="s">
        <v>159</v>
      </c>
      <c r="B14" s="60"/>
      <c r="C14" s="60"/>
      <c r="D14" s="108"/>
      <c r="E14" s="60"/>
      <c r="F14" s="60"/>
    </row>
    <row r="15" spans="1:6" ht="15.75">
      <c r="A15" s="37" t="s">
        <v>160</v>
      </c>
      <c r="B15" s="60"/>
      <c r="C15" s="60"/>
      <c r="D15" s="109"/>
      <c r="E15" s="109"/>
      <c r="F15" s="60"/>
    </row>
    <row r="16" spans="1:6" ht="15.75">
      <c r="A16" s="37" t="s">
        <v>161</v>
      </c>
      <c r="B16" s="60"/>
      <c r="C16" s="60"/>
      <c r="D16" s="110"/>
      <c r="E16" s="109"/>
      <c r="F16" s="60"/>
    </row>
    <row r="17" spans="1:6" ht="15.75">
      <c r="A17" s="29"/>
      <c r="B17" s="29"/>
      <c r="C17" s="29"/>
      <c r="D17" s="111"/>
      <c r="E17" s="112"/>
      <c r="F17" s="29"/>
    </row>
    <row r="18" spans="1:6" ht="15.75">
      <c r="A18" s="242" t="s">
        <v>2</v>
      </c>
      <c r="B18" s="242" t="s">
        <v>3</v>
      </c>
      <c r="C18" s="243" t="s">
        <v>81</v>
      </c>
      <c r="D18" s="245">
        <v>2019</v>
      </c>
      <c r="E18" s="245"/>
      <c r="F18" s="243" t="s">
        <v>82</v>
      </c>
    </row>
    <row r="19" spans="1:6" ht="15.75">
      <c r="A19" s="242"/>
      <c r="B19" s="242"/>
      <c r="C19" s="244"/>
      <c r="D19" s="32" t="s">
        <v>83</v>
      </c>
      <c r="E19" s="32" t="s">
        <v>84</v>
      </c>
      <c r="F19" s="244"/>
    </row>
    <row r="20" spans="1:6" ht="15.75">
      <c r="A20" s="31" t="s">
        <v>4</v>
      </c>
      <c r="B20" s="6" t="s">
        <v>5</v>
      </c>
      <c r="C20" s="31" t="s">
        <v>6</v>
      </c>
      <c r="D20" s="31" t="s">
        <v>6</v>
      </c>
      <c r="E20" s="31" t="s">
        <v>6</v>
      </c>
      <c r="F20" s="31" t="s">
        <v>6</v>
      </c>
    </row>
    <row r="21" spans="1:6" ht="15.75">
      <c r="A21" s="31" t="s">
        <v>50</v>
      </c>
      <c r="B21" s="6" t="s">
        <v>85</v>
      </c>
      <c r="C21" s="31" t="s">
        <v>7</v>
      </c>
      <c r="D21" s="68">
        <f>D22+D37+D51</f>
        <v>4418505.3088208754</v>
      </c>
      <c r="E21" s="10"/>
      <c r="F21" s="10"/>
    </row>
    <row r="22" spans="1:6" ht="15.75">
      <c r="A22" s="31" t="s">
        <v>8</v>
      </c>
      <c r="B22" s="6" t="s">
        <v>86</v>
      </c>
      <c r="C22" s="31" t="s">
        <v>7</v>
      </c>
      <c r="D22" s="68">
        <f>D23+D28+D30+D36</f>
        <v>2067027.138086447</v>
      </c>
      <c r="E22" s="10"/>
      <c r="F22" s="31"/>
    </row>
    <row r="23" spans="1:6" ht="15.75">
      <c r="A23" s="31" t="s">
        <v>9</v>
      </c>
      <c r="B23" s="6" t="s">
        <v>10</v>
      </c>
      <c r="C23" s="31" t="s">
        <v>7</v>
      </c>
      <c r="D23" s="68">
        <f>+D24+D26</f>
        <v>366227.70424628188</v>
      </c>
      <c r="E23" s="10"/>
      <c r="F23" s="31"/>
    </row>
    <row r="24" spans="1:6" ht="31.5">
      <c r="A24" s="31" t="s">
        <v>11</v>
      </c>
      <c r="B24" s="6" t="s">
        <v>12</v>
      </c>
      <c r="C24" s="31" t="s">
        <v>7</v>
      </c>
      <c r="D24" s="68">
        <v>364119.81710871024</v>
      </c>
      <c r="E24" s="10"/>
      <c r="F24" s="14"/>
    </row>
    <row r="25" spans="1:6" ht="15.75">
      <c r="A25" s="31" t="s">
        <v>13</v>
      </c>
      <c r="B25" s="6" t="s">
        <v>87</v>
      </c>
      <c r="C25" s="31" t="s">
        <v>7</v>
      </c>
      <c r="D25" s="68" t="s">
        <v>156</v>
      </c>
      <c r="E25" s="10"/>
      <c r="F25" s="31"/>
    </row>
    <row r="26" spans="1:6" ht="47.25">
      <c r="A26" s="31" t="s">
        <v>15</v>
      </c>
      <c r="B26" s="6" t="s">
        <v>16</v>
      </c>
      <c r="C26" s="31" t="s">
        <v>7</v>
      </c>
      <c r="D26" s="68">
        <v>2107.8871375716599</v>
      </c>
      <c r="E26" s="10"/>
      <c r="F26" s="14"/>
    </row>
    <row r="27" spans="1:6" ht="15.75">
      <c r="A27" s="31" t="s">
        <v>17</v>
      </c>
      <c r="B27" s="6" t="s">
        <v>14</v>
      </c>
      <c r="C27" s="31" t="s">
        <v>7</v>
      </c>
      <c r="D27" s="68" t="s">
        <v>156</v>
      </c>
      <c r="E27" s="10"/>
      <c r="F27" s="14"/>
    </row>
    <row r="28" spans="1:6" ht="15.75">
      <c r="A28" s="31" t="s">
        <v>18</v>
      </c>
      <c r="B28" s="6" t="s">
        <v>19</v>
      </c>
      <c r="C28" s="31" t="s">
        <v>7</v>
      </c>
      <c r="D28" s="68">
        <v>1427407.9140124423</v>
      </c>
      <c r="E28" s="16"/>
      <c r="F28" s="14"/>
    </row>
    <row r="29" spans="1:6" ht="15.75">
      <c r="A29" s="31" t="s">
        <v>20</v>
      </c>
      <c r="B29" s="6" t="s">
        <v>14</v>
      </c>
      <c r="C29" s="31" t="s">
        <v>7</v>
      </c>
      <c r="D29" s="68" t="s">
        <v>156</v>
      </c>
      <c r="E29" s="16"/>
      <c r="F29" s="14"/>
    </row>
    <row r="30" spans="1:6" ht="15.75">
      <c r="A30" s="31" t="s">
        <v>21</v>
      </c>
      <c r="B30" s="6" t="s">
        <v>88</v>
      </c>
      <c r="C30" s="31" t="s">
        <v>7</v>
      </c>
      <c r="D30" s="68">
        <v>258456.5876670978</v>
      </c>
      <c r="E30" s="16"/>
      <c r="F30" s="14"/>
    </row>
    <row r="31" spans="1:6" ht="31.5">
      <c r="A31" s="31" t="s">
        <v>22</v>
      </c>
      <c r="B31" s="6" t="s">
        <v>89</v>
      </c>
      <c r="C31" s="31" t="s">
        <v>7</v>
      </c>
      <c r="D31" s="68" t="s">
        <v>156</v>
      </c>
      <c r="E31" s="16"/>
      <c r="F31" s="14"/>
    </row>
    <row r="32" spans="1:6" ht="15.75">
      <c r="A32" s="31" t="s">
        <v>24</v>
      </c>
      <c r="B32" s="6" t="s">
        <v>23</v>
      </c>
      <c r="C32" s="31" t="s">
        <v>7</v>
      </c>
      <c r="D32" s="68" t="s">
        <v>156</v>
      </c>
      <c r="E32" s="16"/>
      <c r="F32" s="14"/>
    </row>
    <row r="33" spans="1:6" ht="15.75">
      <c r="A33" s="31" t="s">
        <v>90</v>
      </c>
      <c r="B33" s="6" t="s">
        <v>25</v>
      </c>
      <c r="C33" s="31" t="s">
        <v>7</v>
      </c>
      <c r="D33" s="68">
        <v>258456.5876670978</v>
      </c>
      <c r="E33" s="16"/>
      <c r="F33" s="14"/>
    </row>
    <row r="34" spans="1:6" ht="31.5">
      <c r="A34" s="31" t="s">
        <v>91</v>
      </c>
      <c r="B34" s="6" t="s">
        <v>92</v>
      </c>
      <c r="C34" s="31" t="s">
        <v>7</v>
      </c>
      <c r="D34" s="68" t="s">
        <v>156</v>
      </c>
      <c r="E34" s="16"/>
      <c r="F34" s="14"/>
    </row>
    <row r="35" spans="1:6" ht="31.5">
      <c r="A35" s="31" t="s">
        <v>93</v>
      </c>
      <c r="B35" s="6" t="s">
        <v>94</v>
      </c>
      <c r="C35" s="31" t="s">
        <v>7</v>
      </c>
      <c r="D35" s="68" t="s">
        <v>156</v>
      </c>
      <c r="E35" s="16"/>
      <c r="F35" s="14"/>
    </row>
    <row r="36" spans="1:6" ht="15.75">
      <c r="A36" s="31" t="s">
        <v>95</v>
      </c>
      <c r="B36" s="6" t="s">
        <v>96</v>
      </c>
      <c r="C36" s="31" t="s">
        <v>7</v>
      </c>
      <c r="D36" s="68">
        <v>14934.93216062498</v>
      </c>
      <c r="E36" s="16"/>
      <c r="F36" s="14"/>
    </row>
    <row r="37" spans="1:6" ht="15.75">
      <c r="A37" s="31" t="s">
        <v>26</v>
      </c>
      <c r="B37" s="6" t="s">
        <v>27</v>
      </c>
      <c r="C37" s="31" t="s">
        <v>7</v>
      </c>
      <c r="D37" s="68">
        <f>D38+D39+D40+D41+D42+D43+D44+D45+D46+D47+D49+D50</f>
        <v>2346384.5707344282</v>
      </c>
      <c r="E37" s="16"/>
      <c r="F37" s="14"/>
    </row>
    <row r="38" spans="1:6" ht="15.75">
      <c r="A38" s="31" t="s">
        <v>28</v>
      </c>
      <c r="B38" s="6" t="s">
        <v>29</v>
      </c>
      <c r="C38" s="31" t="s">
        <v>7</v>
      </c>
      <c r="D38" s="68">
        <v>1275459.54</v>
      </c>
      <c r="E38" s="16"/>
      <c r="F38" s="14"/>
    </row>
    <row r="39" spans="1:6" ht="31.5">
      <c r="A39" s="31" t="s">
        <v>30</v>
      </c>
      <c r="B39" s="6" t="s">
        <v>31</v>
      </c>
      <c r="C39" s="31" t="s">
        <v>7</v>
      </c>
      <c r="D39" s="68">
        <v>0</v>
      </c>
      <c r="E39" s="16"/>
      <c r="F39" s="14"/>
    </row>
    <row r="40" spans="1:6" ht="15.75">
      <c r="A40" s="31" t="s">
        <v>32</v>
      </c>
      <c r="B40" s="6" t="s">
        <v>33</v>
      </c>
      <c r="C40" s="31" t="s">
        <v>7</v>
      </c>
      <c r="D40" s="68">
        <v>4198.4314990536004</v>
      </c>
      <c r="E40" s="10"/>
      <c r="F40" s="10"/>
    </row>
    <row r="41" spans="1:6" ht="15.75">
      <c r="A41" s="31" t="s">
        <v>34</v>
      </c>
      <c r="B41" s="6" t="s">
        <v>35</v>
      </c>
      <c r="C41" s="31" t="s">
        <v>7</v>
      </c>
      <c r="D41" s="68">
        <v>446857.82329664787</v>
      </c>
      <c r="E41" s="10"/>
      <c r="F41" s="10"/>
    </row>
    <row r="42" spans="1:6" ht="47.25">
      <c r="A42" s="31" t="s">
        <v>36</v>
      </c>
      <c r="B42" s="6" t="s">
        <v>97</v>
      </c>
      <c r="C42" s="31" t="s">
        <v>7</v>
      </c>
      <c r="D42" s="68">
        <v>0</v>
      </c>
      <c r="E42" s="10"/>
      <c r="F42" s="31"/>
    </row>
    <row r="43" spans="1:6" ht="15.75">
      <c r="A43" s="31" t="s">
        <v>38</v>
      </c>
      <c r="B43" s="6" t="s">
        <v>98</v>
      </c>
      <c r="C43" s="31" t="s">
        <v>7</v>
      </c>
      <c r="D43" s="68">
        <v>434730.68316405092</v>
      </c>
      <c r="E43" s="10"/>
      <c r="F43" s="31"/>
    </row>
    <row r="44" spans="1:6" ht="15.75">
      <c r="A44" s="31" t="s">
        <v>40</v>
      </c>
      <c r="B44" s="6" t="s">
        <v>99</v>
      </c>
      <c r="C44" s="31" t="s">
        <v>7</v>
      </c>
      <c r="D44" s="68">
        <v>0</v>
      </c>
      <c r="E44" s="10"/>
      <c r="F44" s="14"/>
    </row>
    <row r="45" spans="1:6" ht="15.75">
      <c r="A45" s="31" t="s">
        <v>44</v>
      </c>
      <c r="B45" s="6" t="s">
        <v>37</v>
      </c>
      <c r="C45" s="31" t="s">
        <v>7</v>
      </c>
      <c r="D45" s="68">
        <v>0</v>
      </c>
      <c r="E45" s="10"/>
      <c r="F45" s="31"/>
    </row>
    <row r="46" spans="1:6" ht="15.75">
      <c r="A46" s="31" t="s">
        <v>100</v>
      </c>
      <c r="B46" s="6" t="s">
        <v>39</v>
      </c>
      <c r="C46" s="31" t="s">
        <v>7</v>
      </c>
      <c r="D46" s="68">
        <v>64656.242469999997</v>
      </c>
      <c r="E46" s="10"/>
      <c r="F46" s="14"/>
    </row>
    <row r="47" spans="1:6" ht="63">
      <c r="A47" s="31" t="s">
        <v>101</v>
      </c>
      <c r="B47" s="6" t="s">
        <v>41</v>
      </c>
      <c r="C47" s="31" t="s">
        <v>7</v>
      </c>
      <c r="D47" s="68">
        <v>113088.65</v>
      </c>
      <c r="E47" s="10"/>
      <c r="F47" s="14"/>
    </row>
    <row r="48" spans="1:6" ht="31.5">
      <c r="A48" s="31" t="s">
        <v>102</v>
      </c>
      <c r="B48" s="6" t="s">
        <v>42</v>
      </c>
      <c r="C48" s="31" t="s">
        <v>43</v>
      </c>
      <c r="D48" s="68">
        <v>4621</v>
      </c>
      <c r="E48" s="16"/>
      <c r="F48" s="14"/>
    </row>
    <row r="49" spans="1:6" ht="110.25">
      <c r="A49" s="31" t="s">
        <v>103</v>
      </c>
      <c r="B49" s="6" t="s">
        <v>104</v>
      </c>
      <c r="C49" s="31" t="s">
        <v>7</v>
      </c>
      <c r="D49" s="68">
        <v>0</v>
      </c>
      <c r="E49" s="16"/>
      <c r="F49" s="14"/>
    </row>
    <row r="50" spans="1:6" ht="15.75">
      <c r="A50" s="31" t="s">
        <v>105</v>
      </c>
      <c r="B50" s="6" t="s">
        <v>163</v>
      </c>
      <c r="C50" s="31" t="s">
        <v>7</v>
      </c>
      <c r="D50" s="68">
        <v>7393.2003046762484</v>
      </c>
      <c r="E50" s="16"/>
      <c r="F50" s="14"/>
    </row>
    <row r="51" spans="1:6" ht="47.25">
      <c r="A51" s="31" t="s">
        <v>45</v>
      </c>
      <c r="B51" s="6" t="s">
        <v>107</v>
      </c>
      <c r="C51" s="31" t="s">
        <v>7</v>
      </c>
      <c r="D51" s="68">
        <v>5093.6000000000004</v>
      </c>
      <c r="E51" s="16"/>
      <c r="F51" s="14"/>
    </row>
    <row r="52" spans="1:6" ht="31.5">
      <c r="A52" s="31" t="s">
        <v>46</v>
      </c>
      <c r="B52" s="6" t="s">
        <v>108</v>
      </c>
      <c r="C52" s="31" t="s">
        <v>7</v>
      </c>
      <c r="D52" s="68">
        <v>417637.01334583189</v>
      </c>
      <c r="E52" s="16"/>
      <c r="F52" s="14"/>
    </row>
    <row r="53" spans="1:6" ht="31.5">
      <c r="A53" s="31" t="s">
        <v>47</v>
      </c>
      <c r="B53" s="6" t="s">
        <v>48</v>
      </c>
      <c r="C53" s="31" t="s">
        <v>7</v>
      </c>
      <c r="D53" s="68">
        <v>549017.43900865142</v>
      </c>
      <c r="E53" s="16"/>
      <c r="F53" s="14"/>
    </row>
    <row r="54" spans="1:6" ht="31.5">
      <c r="A54" s="31" t="s">
        <v>8</v>
      </c>
      <c r="B54" s="6" t="s">
        <v>109</v>
      </c>
      <c r="C54" s="31" t="s">
        <v>74</v>
      </c>
      <c r="D54" s="68">
        <v>439.048</v>
      </c>
      <c r="E54" s="16"/>
      <c r="F54" s="14"/>
    </row>
    <row r="55" spans="1:6" ht="63">
      <c r="A55" s="31" t="s">
        <v>26</v>
      </c>
      <c r="B55" s="6" t="s">
        <v>110</v>
      </c>
      <c r="C55" s="20" t="s">
        <v>111</v>
      </c>
      <c r="D55" s="68">
        <f>D53/D54</f>
        <v>1250.4724745555188</v>
      </c>
      <c r="E55" s="16"/>
      <c r="F55" s="14"/>
    </row>
    <row r="56" spans="1:6" ht="63">
      <c r="A56" s="31" t="s">
        <v>49</v>
      </c>
      <c r="B56" s="6" t="s">
        <v>112</v>
      </c>
      <c r="C56" s="31" t="s">
        <v>6</v>
      </c>
      <c r="D56" s="68" t="s">
        <v>6</v>
      </c>
      <c r="E56" s="31"/>
      <c r="F56" s="31" t="s">
        <v>6</v>
      </c>
    </row>
    <row r="57" spans="1:6" ht="15.75">
      <c r="A57" s="31" t="s">
        <v>50</v>
      </c>
      <c r="B57" s="6" t="s">
        <v>52</v>
      </c>
      <c r="C57" s="31" t="s">
        <v>53</v>
      </c>
      <c r="D57" s="68">
        <v>232437</v>
      </c>
      <c r="E57" s="16"/>
      <c r="F57" s="14"/>
    </row>
    <row r="58" spans="1:6" ht="15.75">
      <c r="A58" s="31" t="s">
        <v>54</v>
      </c>
      <c r="B58" s="6" t="s">
        <v>55</v>
      </c>
      <c r="C58" s="31" t="s">
        <v>113</v>
      </c>
      <c r="D58" s="68">
        <f>D59+D60+D61+D62</f>
        <v>3961.32</v>
      </c>
      <c r="E58" s="16"/>
      <c r="F58" s="14"/>
    </row>
    <row r="59" spans="1:6" ht="15.75">
      <c r="A59" s="31" t="s">
        <v>114</v>
      </c>
      <c r="B59" s="6" t="s">
        <v>115</v>
      </c>
      <c r="C59" s="31" t="s">
        <v>113</v>
      </c>
      <c r="D59" s="68">
        <v>1553</v>
      </c>
      <c r="E59" s="16"/>
      <c r="F59" s="31"/>
    </row>
    <row r="60" spans="1:6" ht="15.75">
      <c r="A60" s="31" t="s">
        <v>116</v>
      </c>
      <c r="B60" s="6" t="s">
        <v>117</v>
      </c>
      <c r="C60" s="31" t="s">
        <v>113</v>
      </c>
      <c r="D60" s="68">
        <v>882.36000000000024</v>
      </c>
      <c r="E60" s="16"/>
      <c r="F60" s="31"/>
    </row>
    <row r="61" spans="1:6" ht="15.75">
      <c r="A61" s="31" t="s">
        <v>118</v>
      </c>
      <c r="B61" s="6" t="s">
        <v>119</v>
      </c>
      <c r="C61" s="31" t="s">
        <v>113</v>
      </c>
      <c r="D61" s="68">
        <v>1525.96</v>
      </c>
      <c r="E61" s="16"/>
      <c r="F61" s="31"/>
    </row>
    <row r="62" spans="1:6" ht="15.75">
      <c r="A62" s="31" t="s">
        <v>120</v>
      </c>
      <c r="B62" s="6" t="s">
        <v>121</v>
      </c>
      <c r="C62" s="31" t="s">
        <v>113</v>
      </c>
      <c r="D62" s="68"/>
      <c r="E62" s="16"/>
      <c r="F62" s="31"/>
    </row>
    <row r="63" spans="1:6" ht="31.5">
      <c r="A63" s="31" t="s">
        <v>122</v>
      </c>
      <c r="B63" s="6" t="s">
        <v>56</v>
      </c>
      <c r="C63" s="31" t="s">
        <v>57</v>
      </c>
      <c r="D63" s="68">
        <f>D64+D65+D66+D67</f>
        <v>45848.525600000001</v>
      </c>
      <c r="E63" s="16"/>
      <c r="F63" s="14"/>
    </row>
    <row r="64" spans="1:6" ht="15.75">
      <c r="A64" s="31" t="s">
        <v>123</v>
      </c>
      <c r="B64" s="6" t="s">
        <v>115</v>
      </c>
      <c r="C64" s="31" t="s">
        <v>57</v>
      </c>
      <c r="D64" s="68">
        <v>4702.7179999999998</v>
      </c>
      <c r="E64" s="16"/>
      <c r="F64" s="31"/>
    </row>
    <row r="65" spans="1:6" ht="15.75">
      <c r="A65" s="31" t="s">
        <v>124</v>
      </c>
      <c r="B65" s="6" t="s">
        <v>117</v>
      </c>
      <c r="C65" s="31" t="s">
        <v>57</v>
      </c>
      <c r="D65" s="68">
        <v>3073.4138000000003</v>
      </c>
      <c r="E65" s="16"/>
      <c r="F65" s="31"/>
    </row>
    <row r="66" spans="1:6" ht="15.75">
      <c r="A66" s="31" t="s">
        <v>125</v>
      </c>
      <c r="B66" s="6" t="s">
        <v>119</v>
      </c>
      <c r="C66" s="31" t="s">
        <v>57</v>
      </c>
      <c r="D66" s="68">
        <v>17104.308500000003</v>
      </c>
      <c r="E66" s="16"/>
      <c r="F66" s="31"/>
    </row>
    <row r="67" spans="1:6" ht="15.75">
      <c r="A67" s="31" t="s">
        <v>126</v>
      </c>
      <c r="B67" s="6" t="s">
        <v>121</v>
      </c>
      <c r="C67" s="31" t="s">
        <v>57</v>
      </c>
      <c r="D67" s="68">
        <v>20968.085299999999</v>
      </c>
      <c r="E67" s="16"/>
      <c r="F67" s="31"/>
    </row>
    <row r="68" spans="1:6" ht="15.75">
      <c r="A68" s="31" t="s">
        <v>58</v>
      </c>
      <c r="B68" s="6" t="s">
        <v>59</v>
      </c>
      <c r="C68" s="31" t="s">
        <v>57</v>
      </c>
      <c r="D68" s="68">
        <f>D69+D70+D71+D72</f>
        <v>45295.752</v>
      </c>
      <c r="E68" s="16"/>
      <c r="F68" s="14"/>
    </row>
    <row r="69" spans="1:6" ht="15.75">
      <c r="A69" s="31" t="s">
        <v>127</v>
      </c>
      <c r="B69" s="6" t="s">
        <v>115</v>
      </c>
      <c r="C69" s="31" t="s">
        <v>57</v>
      </c>
      <c r="D69" s="68">
        <v>9933.6</v>
      </c>
      <c r="E69" s="16"/>
      <c r="F69" s="31"/>
    </row>
    <row r="70" spans="1:6" ht="15.75">
      <c r="A70" s="31" t="s">
        <v>128</v>
      </c>
      <c r="B70" s="6" t="s">
        <v>117</v>
      </c>
      <c r="C70" s="31" t="s">
        <v>57</v>
      </c>
      <c r="D70" s="68">
        <v>13133.5</v>
      </c>
      <c r="E70" s="16"/>
      <c r="F70" s="31"/>
    </row>
    <row r="71" spans="1:6" ht="15.75">
      <c r="A71" s="31" t="s">
        <v>129</v>
      </c>
      <c r="B71" s="6" t="s">
        <v>119</v>
      </c>
      <c r="C71" s="31" t="s">
        <v>57</v>
      </c>
      <c r="D71" s="68">
        <v>22228.652000000002</v>
      </c>
      <c r="E71" s="16"/>
      <c r="F71" s="31"/>
    </row>
    <row r="72" spans="1:6" ht="15.75">
      <c r="A72" s="31" t="s">
        <v>130</v>
      </c>
      <c r="B72" s="6" t="s">
        <v>121</v>
      </c>
      <c r="C72" s="31" t="s">
        <v>57</v>
      </c>
      <c r="D72" s="68">
        <v>0</v>
      </c>
      <c r="E72" s="16"/>
      <c r="F72" s="31"/>
    </row>
    <row r="73" spans="1:6" ht="15.75">
      <c r="A73" s="31" t="s">
        <v>60</v>
      </c>
      <c r="B73" s="6" t="s">
        <v>61</v>
      </c>
      <c r="C73" s="31" t="s">
        <v>62</v>
      </c>
      <c r="D73" s="68">
        <f>D74+D75+D76+D77</f>
        <v>26118.428930000002</v>
      </c>
      <c r="E73" s="16"/>
      <c r="F73" s="14"/>
    </row>
    <row r="74" spans="1:6" ht="15.75">
      <c r="A74" s="31" t="s">
        <v>131</v>
      </c>
      <c r="B74" s="6" t="s">
        <v>115</v>
      </c>
      <c r="C74" s="31" t="s">
        <v>62</v>
      </c>
      <c r="D74" s="68">
        <v>3151.393</v>
      </c>
      <c r="E74" s="16"/>
      <c r="F74" s="31"/>
    </row>
    <row r="75" spans="1:6" ht="15.75">
      <c r="A75" s="31" t="s">
        <v>132</v>
      </c>
      <c r="B75" s="6" t="s">
        <v>117</v>
      </c>
      <c r="C75" s="31" t="s">
        <v>62</v>
      </c>
      <c r="D75" s="68">
        <v>2211.7150000000001</v>
      </c>
      <c r="E75" s="16"/>
      <c r="F75" s="31"/>
    </row>
    <row r="76" spans="1:6" ht="15.75">
      <c r="A76" s="31" t="s">
        <v>133</v>
      </c>
      <c r="B76" s="6" t="s">
        <v>119</v>
      </c>
      <c r="C76" s="31" t="s">
        <v>62</v>
      </c>
      <c r="D76" s="68">
        <v>12285.34619</v>
      </c>
      <c r="E76" s="16"/>
      <c r="F76" s="31"/>
    </row>
    <row r="77" spans="1:6" ht="15.75">
      <c r="A77" s="31" t="s">
        <v>134</v>
      </c>
      <c r="B77" s="6" t="s">
        <v>121</v>
      </c>
      <c r="C77" s="31" t="s">
        <v>62</v>
      </c>
      <c r="D77" s="68">
        <v>8469.9747400000015</v>
      </c>
      <c r="E77" s="16"/>
      <c r="F77" s="31"/>
    </row>
    <row r="78" spans="1:6" ht="15.75">
      <c r="A78" s="31" t="s">
        <v>63</v>
      </c>
      <c r="B78" s="6" t="s">
        <v>64</v>
      </c>
      <c r="C78" s="31" t="s">
        <v>51</v>
      </c>
      <c r="D78" s="27">
        <v>1.6322939292076167E-2</v>
      </c>
      <c r="E78" s="27"/>
      <c r="F78" s="14"/>
    </row>
    <row r="79" spans="1:6" ht="31.5">
      <c r="A79" s="31" t="s">
        <v>65</v>
      </c>
      <c r="B79" s="6" t="s">
        <v>66</v>
      </c>
      <c r="C79" s="31" t="s">
        <v>7</v>
      </c>
      <c r="D79" s="68">
        <v>529443</v>
      </c>
      <c r="E79" s="16"/>
      <c r="F79" s="14"/>
    </row>
    <row r="80" spans="1:6" ht="31.5">
      <c r="A80" s="31" t="s">
        <v>67</v>
      </c>
      <c r="B80" s="6" t="s">
        <v>68</v>
      </c>
      <c r="C80" s="31" t="s">
        <v>7</v>
      </c>
      <c r="D80" s="68" t="s">
        <v>156</v>
      </c>
      <c r="E80" s="16"/>
      <c r="F80" s="14"/>
    </row>
    <row r="81" spans="1:6" ht="47.25">
      <c r="A81" s="31" t="s">
        <v>69</v>
      </c>
      <c r="B81" s="6" t="s">
        <v>135</v>
      </c>
      <c r="C81" s="31" t="s">
        <v>51</v>
      </c>
      <c r="D81" s="217" t="s">
        <v>136</v>
      </c>
      <c r="E81" s="31" t="s">
        <v>6</v>
      </c>
      <c r="F81" s="31" t="s">
        <v>6</v>
      </c>
    </row>
  </sheetData>
  <mergeCells count="9">
    <mergeCell ref="A7:F7"/>
    <mergeCell ref="A8:F8"/>
    <mergeCell ref="A9:F9"/>
    <mergeCell ref="A10:F10"/>
    <mergeCell ref="A18:A19"/>
    <mergeCell ref="B18:B19"/>
    <mergeCell ref="C18:C19"/>
    <mergeCell ref="D18:E18"/>
    <mergeCell ref="F18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2"/>
  <sheetViews>
    <sheetView topLeftCell="B31" zoomScale="89" zoomScaleNormal="89" workbookViewId="0">
      <selection activeCell="F17" sqref="F17:F18"/>
    </sheetView>
  </sheetViews>
  <sheetFormatPr defaultColWidth="0.85546875" defaultRowHeight="15"/>
  <cols>
    <col min="1" max="1" width="10.5703125" style="2" customWidth="1"/>
    <col min="2" max="2" width="57.7109375" style="2" customWidth="1"/>
    <col min="3" max="3" width="11.7109375" style="2" customWidth="1"/>
    <col min="4" max="4" width="16" style="2" customWidth="1"/>
    <col min="5" max="5" width="16.7109375" style="2" customWidth="1"/>
    <col min="6" max="6" width="38.28515625" style="2" customWidth="1"/>
    <col min="7" max="7" width="17.7109375" style="41" customWidth="1"/>
    <col min="8" max="12" width="15.7109375" style="41" customWidth="1"/>
    <col min="13" max="13" width="15.7109375" style="42" customWidth="1"/>
    <col min="14" max="43" width="15.7109375" style="41" customWidth="1"/>
    <col min="44" max="44" width="5.85546875" style="41" customWidth="1"/>
    <col min="45" max="81" width="5.85546875" style="2" customWidth="1"/>
    <col min="82" max="129" width="0.85546875" style="2"/>
    <col min="130" max="130" width="4" style="2" customWidth="1"/>
    <col min="131" max="139" width="0" style="2" hidden="1" customWidth="1"/>
    <col min="140" max="187" width="0.85546875" style="2"/>
    <col min="188" max="188" width="0.42578125" style="2" customWidth="1"/>
    <col min="189" max="189" width="0" style="2" hidden="1" customWidth="1"/>
    <col min="190" max="190" width="0.85546875" style="2" customWidth="1"/>
    <col min="191" max="196" width="0.85546875" style="2"/>
    <col min="197" max="197" width="6.7109375" style="2" customWidth="1"/>
    <col min="198" max="209" width="0.85546875" style="2"/>
    <col min="210" max="210" width="17.140625" style="2" customWidth="1"/>
    <col min="211" max="262" width="0" style="2" hidden="1" customWidth="1"/>
    <col min="263" max="268" width="0.85546875" style="2"/>
    <col min="269" max="269" width="1.5703125" style="2" customWidth="1"/>
    <col min="270" max="270" width="9.28515625" style="2" bestFit="1" customWidth="1"/>
    <col min="271" max="274" width="0.85546875" style="2"/>
    <col min="275" max="275" width="0.85546875" style="2" customWidth="1"/>
    <col min="276" max="278" width="0.85546875" style="2"/>
    <col min="279" max="279" width="9.28515625" style="2" bestFit="1" customWidth="1"/>
    <col min="280" max="385" width="0.85546875" style="2"/>
    <col min="386" max="386" width="4" style="2" customWidth="1"/>
    <col min="387" max="395" width="0" style="2" hidden="1" customWidth="1"/>
    <col min="396" max="443" width="0.85546875" style="2"/>
    <col min="444" max="444" width="0.42578125" style="2" customWidth="1"/>
    <col min="445" max="445" width="0" style="2" hidden="1" customWidth="1"/>
    <col min="446" max="446" width="0.85546875" style="2" customWidth="1"/>
    <col min="447" max="452" width="0.85546875" style="2"/>
    <col min="453" max="453" width="6.7109375" style="2" customWidth="1"/>
    <col min="454" max="465" width="0.85546875" style="2"/>
    <col min="466" max="466" width="17.140625" style="2" customWidth="1"/>
    <col min="467" max="518" width="0" style="2" hidden="1" customWidth="1"/>
    <col min="519" max="524" width="0.85546875" style="2"/>
    <col min="525" max="525" width="1.5703125" style="2" customWidth="1"/>
    <col min="526" max="526" width="9.28515625" style="2" bestFit="1" customWidth="1"/>
    <col min="527" max="530" width="0.85546875" style="2"/>
    <col min="531" max="531" width="0.85546875" style="2" customWidth="1"/>
    <col min="532" max="534" width="0.85546875" style="2"/>
    <col min="535" max="535" width="9.28515625" style="2" bestFit="1" customWidth="1"/>
    <col min="536" max="641" width="0.85546875" style="2"/>
    <col min="642" max="642" width="4" style="2" customWidth="1"/>
    <col min="643" max="651" width="0" style="2" hidden="1" customWidth="1"/>
    <col min="652" max="699" width="0.85546875" style="2"/>
    <col min="700" max="700" width="0.42578125" style="2" customWidth="1"/>
    <col min="701" max="701" width="0" style="2" hidden="1" customWidth="1"/>
    <col min="702" max="702" width="0.85546875" style="2" customWidth="1"/>
    <col min="703" max="708" width="0.85546875" style="2"/>
    <col min="709" max="709" width="6.7109375" style="2" customWidth="1"/>
    <col min="710" max="721" width="0.85546875" style="2"/>
    <col min="722" max="722" width="17.140625" style="2" customWidth="1"/>
    <col min="723" max="774" width="0" style="2" hidden="1" customWidth="1"/>
    <col min="775" max="780" width="0.85546875" style="2"/>
    <col min="781" max="781" width="1.5703125" style="2" customWidth="1"/>
    <col min="782" max="782" width="9.28515625" style="2" bestFit="1" customWidth="1"/>
    <col min="783" max="786" width="0.85546875" style="2"/>
    <col min="787" max="787" width="0.85546875" style="2" customWidth="1"/>
    <col min="788" max="790" width="0.85546875" style="2"/>
    <col min="791" max="791" width="9.28515625" style="2" bestFit="1" customWidth="1"/>
    <col min="792" max="897" width="0.85546875" style="2"/>
    <col min="898" max="898" width="4" style="2" customWidth="1"/>
    <col min="899" max="907" width="0" style="2" hidden="1" customWidth="1"/>
    <col min="908" max="955" width="0.85546875" style="2"/>
    <col min="956" max="956" width="0.42578125" style="2" customWidth="1"/>
    <col min="957" max="957" width="0" style="2" hidden="1" customWidth="1"/>
    <col min="958" max="958" width="0.85546875" style="2" customWidth="1"/>
    <col min="959" max="964" width="0.85546875" style="2"/>
    <col min="965" max="965" width="6.7109375" style="2" customWidth="1"/>
    <col min="966" max="977" width="0.85546875" style="2"/>
    <col min="978" max="978" width="17.140625" style="2" customWidth="1"/>
    <col min="979" max="1030" width="0" style="2" hidden="1" customWidth="1"/>
    <col min="1031" max="1036" width="0.85546875" style="2"/>
    <col min="1037" max="1037" width="1.5703125" style="2" customWidth="1"/>
    <col min="1038" max="1038" width="9.28515625" style="2" bestFit="1" customWidth="1"/>
    <col min="1039" max="1042" width="0.85546875" style="2"/>
    <col min="1043" max="1043" width="0.85546875" style="2" customWidth="1"/>
    <col min="1044" max="1046" width="0.85546875" style="2"/>
    <col min="1047" max="1047" width="9.28515625" style="2" bestFit="1" customWidth="1"/>
    <col min="1048" max="1153" width="0.85546875" style="2"/>
    <col min="1154" max="1154" width="4" style="2" customWidth="1"/>
    <col min="1155" max="1163" width="0" style="2" hidden="1" customWidth="1"/>
    <col min="1164" max="1211" width="0.85546875" style="2"/>
    <col min="1212" max="1212" width="0.42578125" style="2" customWidth="1"/>
    <col min="1213" max="1213" width="0" style="2" hidden="1" customWidth="1"/>
    <col min="1214" max="1214" width="0.85546875" style="2" customWidth="1"/>
    <col min="1215" max="1220" width="0.85546875" style="2"/>
    <col min="1221" max="1221" width="6.7109375" style="2" customWidth="1"/>
    <col min="1222" max="1233" width="0.85546875" style="2"/>
    <col min="1234" max="1234" width="17.140625" style="2" customWidth="1"/>
    <col min="1235" max="1286" width="0" style="2" hidden="1" customWidth="1"/>
    <col min="1287" max="1292" width="0.85546875" style="2"/>
    <col min="1293" max="1293" width="1.5703125" style="2" customWidth="1"/>
    <col min="1294" max="1294" width="9.28515625" style="2" bestFit="1" customWidth="1"/>
    <col min="1295" max="1298" width="0.85546875" style="2"/>
    <col min="1299" max="1299" width="0.85546875" style="2" customWidth="1"/>
    <col min="1300" max="1302" width="0.85546875" style="2"/>
    <col min="1303" max="1303" width="9.28515625" style="2" bestFit="1" customWidth="1"/>
    <col min="1304" max="1409" width="0.85546875" style="2"/>
    <col min="1410" max="1410" width="4" style="2" customWidth="1"/>
    <col min="1411" max="1419" width="0" style="2" hidden="1" customWidth="1"/>
    <col min="1420" max="1467" width="0.85546875" style="2"/>
    <col min="1468" max="1468" width="0.42578125" style="2" customWidth="1"/>
    <col min="1469" max="1469" width="0" style="2" hidden="1" customWidth="1"/>
    <col min="1470" max="1470" width="0.85546875" style="2" customWidth="1"/>
    <col min="1471" max="1476" width="0.85546875" style="2"/>
    <col min="1477" max="1477" width="6.7109375" style="2" customWidth="1"/>
    <col min="1478" max="1489" width="0.85546875" style="2"/>
    <col min="1490" max="1490" width="17.140625" style="2" customWidth="1"/>
    <col min="1491" max="1542" width="0" style="2" hidden="1" customWidth="1"/>
    <col min="1543" max="1548" width="0.85546875" style="2"/>
    <col min="1549" max="1549" width="1.5703125" style="2" customWidth="1"/>
    <col min="1550" max="1550" width="9.28515625" style="2" bestFit="1" customWidth="1"/>
    <col min="1551" max="1554" width="0.85546875" style="2"/>
    <col min="1555" max="1555" width="0.85546875" style="2" customWidth="1"/>
    <col min="1556" max="1558" width="0.85546875" style="2"/>
    <col min="1559" max="1559" width="9.28515625" style="2" bestFit="1" customWidth="1"/>
    <col min="1560" max="1665" width="0.85546875" style="2"/>
    <col min="1666" max="1666" width="4" style="2" customWidth="1"/>
    <col min="1667" max="1675" width="0" style="2" hidden="1" customWidth="1"/>
    <col min="1676" max="1723" width="0.85546875" style="2"/>
    <col min="1724" max="1724" width="0.42578125" style="2" customWidth="1"/>
    <col min="1725" max="1725" width="0" style="2" hidden="1" customWidth="1"/>
    <col min="1726" max="1726" width="0.85546875" style="2" customWidth="1"/>
    <col min="1727" max="1732" width="0.85546875" style="2"/>
    <col min="1733" max="1733" width="6.7109375" style="2" customWidth="1"/>
    <col min="1734" max="1745" width="0.85546875" style="2"/>
    <col min="1746" max="1746" width="17.140625" style="2" customWidth="1"/>
    <col min="1747" max="1798" width="0" style="2" hidden="1" customWidth="1"/>
    <col min="1799" max="1804" width="0.85546875" style="2"/>
    <col min="1805" max="1805" width="1.5703125" style="2" customWidth="1"/>
    <col min="1806" max="1806" width="9.28515625" style="2" bestFit="1" customWidth="1"/>
    <col min="1807" max="1810" width="0.85546875" style="2"/>
    <col min="1811" max="1811" width="0.85546875" style="2" customWidth="1"/>
    <col min="1812" max="1814" width="0.85546875" style="2"/>
    <col min="1815" max="1815" width="9.28515625" style="2" bestFit="1" customWidth="1"/>
    <col min="1816" max="1921" width="0.85546875" style="2"/>
    <col min="1922" max="1922" width="4" style="2" customWidth="1"/>
    <col min="1923" max="1931" width="0" style="2" hidden="1" customWidth="1"/>
    <col min="1932" max="1979" width="0.85546875" style="2"/>
    <col min="1980" max="1980" width="0.42578125" style="2" customWidth="1"/>
    <col min="1981" max="1981" width="0" style="2" hidden="1" customWidth="1"/>
    <col min="1982" max="1982" width="0.85546875" style="2" customWidth="1"/>
    <col min="1983" max="1988" width="0.85546875" style="2"/>
    <col min="1989" max="1989" width="6.7109375" style="2" customWidth="1"/>
    <col min="1990" max="2001" width="0.85546875" style="2"/>
    <col min="2002" max="2002" width="17.140625" style="2" customWidth="1"/>
    <col min="2003" max="2054" width="0" style="2" hidden="1" customWidth="1"/>
    <col min="2055" max="2060" width="0.85546875" style="2"/>
    <col min="2061" max="2061" width="1.5703125" style="2" customWidth="1"/>
    <col min="2062" max="2062" width="9.28515625" style="2" bestFit="1" customWidth="1"/>
    <col min="2063" max="2066" width="0.85546875" style="2"/>
    <col min="2067" max="2067" width="0.85546875" style="2" customWidth="1"/>
    <col min="2068" max="2070" width="0.85546875" style="2"/>
    <col min="2071" max="2071" width="9.28515625" style="2" bestFit="1" customWidth="1"/>
    <col min="2072" max="2177" width="0.85546875" style="2"/>
    <col min="2178" max="2178" width="4" style="2" customWidth="1"/>
    <col min="2179" max="2187" width="0" style="2" hidden="1" customWidth="1"/>
    <col min="2188" max="2235" width="0.85546875" style="2"/>
    <col min="2236" max="2236" width="0.42578125" style="2" customWidth="1"/>
    <col min="2237" max="2237" width="0" style="2" hidden="1" customWidth="1"/>
    <col min="2238" max="2238" width="0.85546875" style="2" customWidth="1"/>
    <col min="2239" max="2244" width="0.85546875" style="2"/>
    <col min="2245" max="2245" width="6.7109375" style="2" customWidth="1"/>
    <col min="2246" max="2257" width="0.85546875" style="2"/>
    <col min="2258" max="2258" width="17.140625" style="2" customWidth="1"/>
    <col min="2259" max="2310" width="0" style="2" hidden="1" customWidth="1"/>
    <col min="2311" max="2316" width="0.85546875" style="2"/>
    <col min="2317" max="2317" width="1.5703125" style="2" customWidth="1"/>
    <col min="2318" max="2318" width="9.28515625" style="2" bestFit="1" customWidth="1"/>
    <col min="2319" max="2322" width="0.85546875" style="2"/>
    <col min="2323" max="2323" width="0.85546875" style="2" customWidth="1"/>
    <col min="2324" max="2326" width="0.85546875" style="2"/>
    <col min="2327" max="2327" width="9.28515625" style="2" bestFit="1" customWidth="1"/>
    <col min="2328" max="2433" width="0.85546875" style="2"/>
    <col min="2434" max="2434" width="4" style="2" customWidth="1"/>
    <col min="2435" max="2443" width="0" style="2" hidden="1" customWidth="1"/>
    <col min="2444" max="2491" width="0.85546875" style="2"/>
    <col min="2492" max="2492" width="0.42578125" style="2" customWidth="1"/>
    <col min="2493" max="2493" width="0" style="2" hidden="1" customWidth="1"/>
    <col min="2494" max="2494" width="0.85546875" style="2" customWidth="1"/>
    <col min="2495" max="2500" width="0.85546875" style="2"/>
    <col min="2501" max="2501" width="6.7109375" style="2" customWidth="1"/>
    <col min="2502" max="2513" width="0.85546875" style="2"/>
    <col min="2514" max="2514" width="17.140625" style="2" customWidth="1"/>
    <col min="2515" max="2566" width="0" style="2" hidden="1" customWidth="1"/>
    <col min="2567" max="2572" width="0.85546875" style="2"/>
    <col min="2573" max="2573" width="1.5703125" style="2" customWidth="1"/>
    <col min="2574" max="2574" width="9.28515625" style="2" bestFit="1" customWidth="1"/>
    <col min="2575" max="2578" width="0.85546875" style="2"/>
    <col min="2579" max="2579" width="0.85546875" style="2" customWidth="1"/>
    <col min="2580" max="2582" width="0.85546875" style="2"/>
    <col min="2583" max="2583" width="9.28515625" style="2" bestFit="1" customWidth="1"/>
    <col min="2584" max="2689" width="0.85546875" style="2"/>
    <col min="2690" max="2690" width="4" style="2" customWidth="1"/>
    <col min="2691" max="2699" width="0" style="2" hidden="1" customWidth="1"/>
    <col min="2700" max="2747" width="0.85546875" style="2"/>
    <col min="2748" max="2748" width="0.42578125" style="2" customWidth="1"/>
    <col min="2749" max="2749" width="0" style="2" hidden="1" customWidth="1"/>
    <col min="2750" max="2750" width="0.85546875" style="2" customWidth="1"/>
    <col min="2751" max="2756" width="0.85546875" style="2"/>
    <col min="2757" max="2757" width="6.7109375" style="2" customWidth="1"/>
    <col min="2758" max="2769" width="0.85546875" style="2"/>
    <col min="2770" max="2770" width="17.140625" style="2" customWidth="1"/>
    <col min="2771" max="2822" width="0" style="2" hidden="1" customWidth="1"/>
    <col min="2823" max="2828" width="0.85546875" style="2"/>
    <col min="2829" max="2829" width="1.5703125" style="2" customWidth="1"/>
    <col min="2830" max="2830" width="9.28515625" style="2" bestFit="1" customWidth="1"/>
    <col min="2831" max="2834" width="0.85546875" style="2"/>
    <col min="2835" max="2835" width="0.85546875" style="2" customWidth="1"/>
    <col min="2836" max="2838" width="0.85546875" style="2"/>
    <col min="2839" max="2839" width="9.28515625" style="2" bestFit="1" customWidth="1"/>
    <col min="2840" max="2945" width="0.85546875" style="2"/>
    <col min="2946" max="2946" width="4" style="2" customWidth="1"/>
    <col min="2947" max="2955" width="0" style="2" hidden="1" customWidth="1"/>
    <col min="2956" max="3003" width="0.85546875" style="2"/>
    <col min="3004" max="3004" width="0.42578125" style="2" customWidth="1"/>
    <col min="3005" max="3005" width="0" style="2" hidden="1" customWidth="1"/>
    <col min="3006" max="3006" width="0.85546875" style="2" customWidth="1"/>
    <col min="3007" max="3012" width="0.85546875" style="2"/>
    <col min="3013" max="3013" width="6.7109375" style="2" customWidth="1"/>
    <col min="3014" max="3025" width="0.85546875" style="2"/>
    <col min="3026" max="3026" width="17.140625" style="2" customWidth="1"/>
    <col min="3027" max="3078" width="0" style="2" hidden="1" customWidth="1"/>
    <col min="3079" max="3084" width="0.85546875" style="2"/>
    <col min="3085" max="3085" width="1.5703125" style="2" customWidth="1"/>
    <col min="3086" max="3086" width="9.28515625" style="2" bestFit="1" customWidth="1"/>
    <col min="3087" max="3090" width="0.85546875" style="2"/>
    <col min="3091" max="3091" width="0.85546875" style="2" customWidth="1"/>
    <col min="3092" max="3094" width="0.85546875" style="2"/>
    <col min="3095" max="3095" width="9.28515625" style="2" bestFit="1" customWidth="1"/>
    <col min="3096" max="3201" width="0.85546875" style="2"/>
    <col min="3202" max="3202" width="4" style="2" customWidth="1"/>
    <col min="3203" max="3211" width="0" style="2" hidden="1" customWidth="1"/>
    <col min="3212" max="3259" width="0.85546875" style="2"/>
    <col min="3260" max="3260" width="0.42578125" style="2" customWidth="1"/>
    <col min="3261" max="3261" width="0" style="2" hidden="1" customWidth="1"/>
    <col min="3262" max="3262" width="0.85546875" style="2" customWidth="1"/>
    <col min="3263" max="3268" width="0.85546875" style="2"/>
    <col min="3269" max="3269" width="6.7109375" style="2" customWidth="1"/>
    <col min="3270" max="3281" width="0.85546875" style="2"/>
    <col min="3282" max="3282" width="17.140625" style="2" customWidth="1"/>
    <col min="3283" max="3334" width="0" style="2" hidden="1" customWidth="1"/>
    <col min="3335" max="3340" width="0.85546875" style="2"/>
    <col min="3341" max="3341" width="1.5703125" style="2" customWidth="1"/>
    <col min="3342" max="3342" width="9.28515625" style="2" bestFit="1" customWidth="1"/>
    <col min="3343" max="3346" width="0.85546875" style="2"/>
    <col min="3347" max="3347" width="0.85546875" style="2" customWidth="1"/>
    <col min="3348" max="3350" width="0.85546875" style="2"/>
    <col min="3351" max="3351" width="9.28515625" style="2" bestFit="1" customWidth="1"/>
    <col min="3352" max="3457" width="0.85546875" style="2"/>
    <col min="3458" max="3458" width="4" style="2" customWidth="1"/>
    <col min="3459" max="3467" width="0" style="2" hidden="1" customWidth="1"/>
    <col min="3468" max="3515" width="0.85546875" style="2"/>
    <col min="3516" max="3516" width="0.42578125" style="2" customWidth="1"/>
    <col min="3517" max="3517" width="0" style="2" hidden="1" customWidth="1"/>
    <col min="3518" max="3518" width="0.85546875" style="2" customWidth="1"/>
    <col min="3519" max="3524" width="0.85546875" style="2"/>
    <col min="3525" max="3525" width="6.7109375" style="2" customWidth="1"/>
    <col min="3526" max="3537" width="0.85546875" style="2"/>
    <col min="3538" max="3538" width="17.140625" style="2" customWidth="1"/>
    <col min="3539" max="3590" width="0" style="2" hidden="1" customWidth="1"/>
    <col min="3591" max="3596" width="0.85546875" style="2"/>
    <col min="3597" max="3597" width="1.5703125" style="2" customWidth="1"/>
    <col min="3598" max="3598" width="9.28515625" style="2" bestFit="1" customWidth="1"/>
    <col min="3599" max="3602" width="0.85546875" style="2"/>
    <col min="3603" max="3603" width="0.85546875" style="2" customWidth="1"/>
    <col min="3604" max="3606" width="0.85546875" style="2"/>
    <col min="3607" max="3607" width="9.28515625" style="2" bestFit="1" customWidth="1"/>
    <col min="3608" max="3713" width="0.85546875" style="2"/>
    <col min="3714" max="3714" width="4" style="2" customWidth="1"/>
    <col min="3715" max="3723" width="0" style="2" hidden="1" customWidth="1"/>
    <col min="3724" max="3771" width="0.85546875" style="2"/>
    <col min="3772" max="3772" width="0.42578125" style="2" customWidth="1"/>
    <col min="3773" max="3773" width="0" style="2" hidden="1" customWidth="1"/>
    <col min="3774" max="3774" width="0.85546875" style="2" customWidth="1"/>
    <col min="3775" max="3780" width="0.85546875" style="2"/>
    <col min="3781" max="3781" width="6.7109375" style="2" customWidth="1"/>
    <col min="3782" max="3793" width="0.85546875" style="2"/>
    <col min="3794" max="3794" width="17.140625" style="2" customWidth="1"/>
    <col min="3795" max="3846" width="0" style="2" hidden="1" customWidth="1"/>
    <col min="3847" max="3852" width="0.85546875" style="2"/>
    <col min="3853" max="3853" width="1.5703125" style="2" customWidth="1"/>
    <col min="3854" max="3854" width="9.28515625" style="2" bestFit="1" customWidth="1"/>
    <col min="3855" max="3858" width="0.85546875" style="2"/>
    <col min="3859" max="3859" width="0.85546875" style="2" customWidth="1"/>
    <col min="3860" max="3862" width="0.85546875" style="2"/>
    <col min="3863" max="3863" width="9.28515625" style="2" bestFit="1" customWidth="1"/>
    <col min="3864" max="3969" width="0.85546875" style="2"/>
    <col min="3970" max="3970" width="4" style="2" customWidth="1"/>
    <col min="3971" max="3979" width="0" style="2" hidden="1" customWidth="1"/>
    <col min="3980" max="4027" width="0.85546875" style="2"/>
    <col min="4028" max="4028" width="0.42578125" style="2" customWidth="1"/>
    <col min="4029" max="4029" width="0" style="2" hidden="1" customWidth="1"/>
    <col min="4030" max="4030" width="0.85546875" style="2" customWidth="1"/>
    <col min="4031" max="4036" width="0.85546875" style="2"/>
    <col min="4037" max="4037" width="6.7109375" style="2" customWidth="1"/>
    <col min="4038" max="4049" width="0.85546875" style="2"/>
    <col min="4050" max="4050" width="17.140625" style="2" customWidth="1"/>
    <col min="4051" max="4102" width="0" style="2" hidden="1" customWidth="1"/>
    <col min="4103" max="4108" width="0.85546875" style="2"/>
    <col min="4109" max="4109" width="1.5703125" style="2" customWidth="1"/>
    <col min="4110" max="4110" width="9.28515625" style="2" bestFit="1" customWidth="1"/>
    <col min="4111" max="4114" width="0.85546875" style="2"/>
    <col min="4115" max="4115" width="0.85546875" style="2" customWidth="1"/>
    <col min="4116" max="4118" width="0.85546875" style="2"/>
    <col min="4119" max="4119" width="9.28515625" style="2" bestFit="1" customWidth="1"/>
    <col min="4120" max="4225" width="0.85546875" style="2"/>
    <col min="4226" max="4226" width="4" style="2" customWidth="1"/>
    <col min="4227" max="4235" width="0" style="2" hidden="1" customWidth="1"/>
    <col min="4236" max="4283" width="0.85546875" style="2"/>
    <col min="4284" max="4284" width="0.42578125" style="2" customWidth="1"/>
    <col min="4285" max="4285" width="0" style="2" hidden="1" customWidth="1"/>
    <col min="4286" max="4286" width="0.85546875" style="2" customWidth="1"/>
    <col min="4287" max="4292" width="0.85546875" style="2"/>
    <col min="4293" max="4293" width="6.7109375" style="2" customWidth="1"/>
    <col min="4294" max="4305" width="0.85546875" style="2"/>
    <col min="4306" max="4306" width="17.140625" style="2" customWidth="1"/>
    <col min="4307" max="4358" width="0" style="2" hidden="1" customWidth="1"/>
    <col min="4359" max="4364" width="0.85546875" style="2"/>
    <col min="4365" max="4365" width="1.5703125" style="2" customWidth="1"/>
    <col min="4366" max="4366" width="9.28515625" style="2" bestFit="1" customWidth="1"/>
    <col min="4367" max="4370" width="0.85546875" style="2"/>
    <col min="4371" max="4371" width="0.85546875" style="2" customWidth="1"/>
    <col min="4372" max="4374" width="0.85546875" style="2"/>
    <col min="4375" max="4375" width="9.28515625" style="2" bestFit="1" customWidth="1"/>
    <col min="4376" max="4481" width="0.85546875" style="2"/>
    <col min="4482" max="4482" width="4" style="2" customWidth="1"/>
    <col min="4483" max="4491" width="0" style="2" hidden="1" customWidth="1"/>
    <col min="4492" max="4539" width="0.85546875" style="2"/>
    <col min="4540" max="4540" width="0.42578125" style="2" customWidth="1"/>
    <col min="4541" max="4541" width="0" style="2" hidden="1" customWidth="1"/>
    <col min="4542" max="4542" width="0.85546875" style="2" customWidth="1"/>
    <col min="4543" max="4548" width="0.85546875" style="2"/>
    <col min="4549" max="4549" width="6.7109375" style="2" customWidth="1"/>
    <col min="4550" max="4561" width="0.85546875" style="2"/>
    <col min="4562" max="4562" width="17.140625" style="2" customWidth="1"/>
    <col min="4563" max="4614" width="0" style="2" hidden="1" customWidth="1"/>
    <col min="4615" max="4620" width="0.85546875" style="2"/>
    <col min="4621" max="4621" width="1.5703125" style="2" customWidth="1"/>
    <col min="4622" max="4622" width="9.28515625" style="2" bestFit="1" customWidth="1"/>
    <col min="4623" max="4626" width="0.85546875" style="2"/>
    <col min="4627" max="4627" width="0.85546875" style="2" customWidth="1"/>
    <col min="4628" max="4630" width="0.85546875" style="2"/>
    <col min="4631" max="4631" width="9.28515625" style="2" bestFit="1" customWidth="1"/>
    <col min="4632" max="4737" width="0.85546875" style="2"/>
    <col min="4738" max="4738" width="4" style="2" customWidth="1"/>
    <col min="4739" max="4747" width="0" style="2" hidden="1" customWidth="1"/>
    <col min="4748" max="4795" width="0.85546875" style="2"/>
    <col min="4796" max="4796" width="0.42578125" style="2" customWidth="1"/>
    <col min="4797" max="4797" width="0" style="2" hidden="1" customWidth="1"/>
    <col min="4798" max="4798" width="0.85546875" style="2" customWidth="1"/>
    <col min="4799" max="4804" width="0.85546875" style="2"/>
    <col min="4805" max="4805" width="6.7109375" style="2" customWidth="1"/>
    <col min="4806" max="4817" width="0.85546875" style="2"/>
    <col min="4818" max="4818" width="17.140625" style="2" customWidth="1"/>
    <col min="4819" max="4870" width="0" style="2" hidden="1" customWidth="1"/>
    <col min="4871" max="4876" width="0.85546875" style="2"/>
    <col min="4877" max="4877" width="1.5703125" style="2" customWidth="1"/>
    <col min="4878" max="4878" width="9.28515625" style="2" bestFit="1" customWidth="1"/>
    <col min="4879" max="4882" width="0.85546875" style="2"/>
    <col min="4883" max="4883" width="0.85546875" style="2" customWidth="1"/>
    <col min="4884" max="4886" width="0.85546875" style="2"/>
    <col min="4887" max="4887" width="9.28515625" style="2" bestFit="1" customWidth="1"/>
    <col min="4888" max="4993" width="0.85546875" style="2"/>
    <col min="4994" max="4994" width="4" style="2" customWidth="1"/>
    <col min="4995" max="5003" width="0" style="2" hidden="1" customWidth="1"/>
    <col min="5004" max="5051" width="0.85546875" style="2"/>
    <col min="5052" max="5052" width="0.42578125" style="2" customWidth="1"/>
    <col min="5053" max="5053" width="0" style="2" hidden="1" customWidth="1"/>
    <col min="5054" max="5054" width="0.85546875" style="2" customWidth="1"/>
    <col min="5055" max="5060" width="0.85546875" style="2"/>
    <col min="5061" max="5061" width="6.7109375" style="2" customWidth="1"/>
    <col min="5062" max="5073" width="0.85546875" style="2"/>
    <col min="5074" max="5074" width="17.140625" style="2" customWidth="1"/>
    <col min="5075" max="5126" width="0" style="2" hidden="1" customWidth="1"/>
    <col min="5127" max="5132" width="0.85546875" style="2"/>
    <col min="5133" max="5133" width="1.5703125" style="2" customWidth="1"/>
    <col min="5134" max="5134" width="9.28515625" style="2" bestFit="1" customWidth="1"/>
    <col min="5135" max="5138" width="0.85546875" style="2"/>
    <col min="5139" max="5139" width="0.85546875" style="2" customWidth="1"/>
    <col min="5140" max="5142" width="0.85546875" style="2"/>
    <col min="5143" max="5143" width="9.28515625" style="2" bestFit="1" customWidth="1"/>
    <col min="5144" max="5249" width="0.85546875" style="2"/>
    <col min="5250" max="5250" width="4" style="2" customWidth="1"/>
    <col min="5251" max="5259" width="0" style="2" hidden="1" customWidth="1"/>
    <col min="5260" max="5307" width="0.85546875" style="2"/>
    <col min="5308" max="5308" width="0.42578125" style="2" customWidth="1"/>
    <col min="5309" max="5309" width="0" style="2" hidden="1" customWidth="1"/>
    <col min="5310" max="5310" width="0.85546875" style="2" customWidth="1"/>
    <col min="5311" max="5316" width="0.85546875" style="2"/>
    <col min="5317" max="5317" width="6.7109375" style="2" customWidth="1"/>
    <col min="5318" max="5329" width="0.85546875" style="2"/>
    <col min="5330" max="5330" width="17.140625" style="2" customWidth="1"/>
    <col min="5331" max="5382" width="0" style="2" hidden="1" customWidth="1"/>
    <col min="5383" max="5388" width="0.85546875" style="2"/>
    <col min="5389" max="5389" width="1.5703125" style="2" customWidth="1"/>
    <col min="5390" max="5390" width="9.28515625" style="2" bestFit="1" customWidth="1"/>
    <col min="5391" max="5394" width="0.85546875" style="2"/>
    <col min="5395" max="5395" width="0.85546875" style="2" customWidth="1"/>
    <col min="5396" max="5398" width="0.85546875" style="2"/>
    <col min="5399" max="5399" width="9.28515625" style="2" bestFit="1" customWidth="1"/>
    <col min="5400" max="5505" width="0.85546875" style="2"/>
    <col min="5506" max="5506" width="4" style="2" customWidth="1"/>
    <col min="5507" max="5515" width="0" style="2" hidden="1" customWidth="1"/>
    <col min="5516" max="5563" width="0.85546875" style="2"/>
    <col min="5564" max="5564" width="0.42578125" style="2" customWidth="1"/>
    <col min="5565" max="5565" width="0" style="2" hidden="1" customWidth="1"/>
    <col min="5566" max="5566" width="0.85546875" style="2" customWidth="1"/>
    <col min="5567" max="5572" width="0.85546875" style="2"/>
    <col min="5573" max="5573" width="6.7109375" style="2" customWidth="1"/>
    <col min="5574" max="5585" width="0.85546875" style="2"/>
    <col min="5586" max="5586" width="17.140625" style="2" customWidth="1"/>
    <col min="5587" max="5638" width="0" style="2" hidden="1" customWidth="1"/>
    <col min="5639" max="5644" width="0.85546875" style="2"/>
    <col min="5645" max="5645" width="1.5703125" style="2" customWidth="1"/>
    <col min="5646" max="5646" width="9.28515625" style="2" bestFit="1" customWidth="1"/>
    <col min="5647" max="5650" width="0.85546875" style="2"/>
    <col min="5651" max="5651" width="0.85546875" style="2" customWidth="1"/>
    <col min="5652" max="5654" width="0.85546875" style="2"/>
    <col min="5655" max="5655" width="9.28515625" style="2" bestFit="1" customWidth="1"/>
    <col min="5656" max="5761" width="0.85546875" style="2"/>
    <col min="5762" max="5762" width="4" style="2" customWidth="1"/>
    <col min="5763" max="5771" width="0" style="2" hidden="1" customWidth="1"/>
    <col min="5772" max="5819" width="0.85546875" style="2"/>
    <col min="5820" max="5820" width="0.42578125" style="2" customWidth="1"/>
    <col min="5821" max="5821" width="0" style="2" hidden="1" customWidth="1"/>
    <col min="5822" max="5822" width="0.85546875" style="2" customWidth="1"/>
    <col min="5823" max="5828" width="0.85546875" style="2"/>
    <col min="5829" max="5829" width="6.7109375" style="2" customWidth="1"/>
    <col min="5830" max="5841" width="0.85546875" style="2"/>
    <col min="5842" max="5842" width="17.140625" style="2" customWidth="1"/>
    <col min="5843" max="5894" width="0" style="2" hidden="1" customWidth="1"/>
    <col min="5895" max="5900" width="0.85546875" style="2"/>
    <col min="5901" max="5901" width="1.5703125" style="2" customWidth="1"/>
    <col min="5902" max="5902" width="9.28515625" style="2" bestFit="1" customWidth="1"/>
    <col min="5903" max="5906" width="0.85546875" style="2"/>
    <col min="5907" max="5907" width="0.85546875" style="2" customWidth="1"/>
    <col min="5908" max="5910" width="0.85546875" style="2"/>
    <col min="5911" max="5911" width="9.28515625" style="2" bestFit="1" customWidth="1"/>
    <col min="5912" max="6017" width="0.85546875" style="2"/>
    <col min="6018" max="6018" width="4" style="2" customWidth="1"/>
    <col min="6019" max="6027" width="0" style="2" hidden="1" customWidth="1"/>
    <col min="6028" max="6075" width="0.85546875" style="2"/>
    <col min="6076" max="6076" width="0.42578125" style="2" customWidth="1"/>
    <col min="6077" max="6077" width="0" style="2" hidden="1" customWidth="1"/>
    <col min="6078" max="6078" width="0.85546875" style="2" customWidth="1"/>
    <col min="6079" max="6084" width="0.85546875" style="2"/>
    <col min="6085" max="6085" width="6.7109375" style="2" customWidth="1"/>
    <col min="6086" max="6097" width="0.85546875" style="2"/>
    <col min="6098" max="6098" width="17.140625" style="2" customWidth="1"/>
    <col min="6099" max="6150" width="0" style="2" hidden="1" customWidth="1"/>
    <col min="6151" max="6156" width="0.85546875" style="2"/>
    <col min="6157" max="6157" width="1.5703125" style="2" customWidth="1"/>
    <col min="6158" max="6158" width="9.28515625" style="2" bestFit="1" customWidth="1"/>
    <col min="6159" max="6162" width="0.85546875" style="2"/>
    <col min="6163" max="6163" width="0.85546875" style="2" customWidth="1"/>
    <col min="6164" max="6166" width="0.85546875" style="2"/>
    <col min="6167" max="6167" width="9.28515625" style="2" bestFit="1" customWidth="1"/>
    <col min="6168" max="6273" width="0.85546875" style="2"/>
    <col min="6274" max="6274" width="4" style="2" customWidth="1"/>
    <col min="6275" max="6283" width="0" style="2" hidden="1" customWidth="1"/>
    <col min="6284" max="6331" width="0.85546875" style="2"/>
    <col min="6332" max="6332" width="0.42578125" style="2" customWidth="1"/>
    <col min="6333" max="6333" width="0" style="2" hidden="1" customWidth="1"/>
    <col min="6334" max="6334" width="0.85546875" style="2" customWidth="1"/>
    <col min="6335" max="6340" width="0.85546875" style="2"/>
    <col min="6341" max="6341" width="6.7109375" style="2" customWidth="1"/>
    <col min="6342" max="6353" width="0.85546875" style="2"/>
    <col min="6354" max="6354" width="17.140625" style="2" customWidth="1"/>
    <col min="6355" max="6406" width="0" style="2" hidden="1" customWidth="1"/>
    <col min="6407" max="6412" width="0.85546875" style="2"/>
    <col min="6413" max="6413" width="1.5703125" style="2" customWidth="1"/>
    <col min="6414" max="6414" width="9.28515625" style="2" bestFit="1" customWidth="1"/>
    <col min="6415" max="6418" width="0.85546875" style="2"/>
    <col min="6419" max="6419" width="0.85546875" style="2" customWidth="1"/>
    <col min="6420" max="6422" width="0.85546875" style="2"/>
    <col min="6423" max="6423" width="9.28515625" style="2" bestFit="1" customWidth="1"/>
    <col min="6424" max="6529" width="0.85546875" style="2"/>
    <col min="6530" max="6530" width="4" style="2" customWidth="1"/>
    <col min="6531" max="6539" width="0" style="2" hidden="1" customWidth="1"/>
    <col min="6540" max="6587" width="0.85546875" style="2"/>
    <col min="6588" max="6588" width="0.42578125" style="2" customWidth="1"/>
    <col min="6589" max="6589" width="0" style="2" hidden="1" customWidth="1"/>
    <col min="6590" max="6590" width="0.85546875" style="2" customWidth="1"/>
    <col min="6591" max="6596" width="0.85546875" style="2"/>
    <col min="6597" max="6597" width="6.7109375" style="2" customWidth="1"/>
    <col min="6598" max="6609" width="0.85546875" style="2"/>
    <col min="6610" max="6610" width="17.140625" style="2" customWidth="1"/>
    <col min="6611" max="6662" width="0" style="2" hidden="1" customWidth="1"/>
    <col min="6663" max="6668" width="0.85546875" style="2"/>
    <col min="6669" max="6669" width="1.5703125" style="2" customWidth="1"/>
    <col min="6670" max="6670" width="9.28515625" style="2" bestFit="1" customWidth="1"/>
    <col min="6671" max="6674" width="0.85546875" style="2"/>
    <col min="6675" max="6675" width="0.85546875" style="2" customWidth="1"/>
    <col min="6676" max="6678" width="0.85546875" style="2"/>
    <col min="6679" max="6679" width="9.28515625" style="2" bestFit="1" customWidth="1"/>
    <col min="6680" max="6785" width="0.85546875" style="2"/>
    <col min="6786" max="6786" width="4" style="2" customWidth="1"/>
    <col min="6787" max="6795" width="0" style="2" hidden="1" customWidth="1"/>
    <col min="6796" max="6843" width="0.85546875" style="2"/>
    <col min="6844" max="6844" width="0.42578125" style="2" customWidth="1"/>
    <col min="6845" max="6845" width="0" style="2" hidden="1" customWidth="1"/>
    <col min="6846" max="6846" width="0.85546875" style="2" customWidth="1"/>
    <col min="6847" max="6852" width="0.85546875" style="2"/>
    <col min="6853" max="6853" width="6.7109375" style="2" customWidth="1"/>
    <col min="6854" max="6865" width="0.85546875" style="2"/>
    <col min="6866" max="6866" width="17.140625" style="2" customWidth="1"/>
    <col min="6867" max="6918" width="0" style="2" hidden="1" customWidth="1"/>
    <col min="6919" max="6924" width="0.85546875" style="2"/>
    <col min="6925" max="6925" width="1.5703125" style="2" customWidth="1"/>
    <col min="6926" max="6926" width="9.28515625" style="2" bestFit="1" customWidth="1"/>
    <col min="6927" max="6930" width="0.85546875" style="2"/>
    <col min="6931" max="6931" width="0.85546875" style="2" customWidth="1"/>
    <col min="6932" max="6934" width="0.85546875" style="2"/>
    <col min="6935" max="6935" width="9.28515625" style="2" bestFit="1" customWidth="1"/>
    <col min="6936" max="7041" width="0.85546875" style="2"/>
    <col min="7042" max="7042" width="4" style="2" customWidth="1"/>
    <col min="7043" max="7051" width="0" style="2" hidden="1" customWidth="1"/>
    <col min="7052" max="7099" width="0.85546875" style="2"/>
    <col min="7100" max="7100" width="0.42578125" style="2" customWidth="1"/>
    <col min="7101" max="7101" width="0" style="2" hidden="1" customWidth="1"/>
    <col min="7102" max="7102" width="0.85546875" style="2" customWidth="1"/>
    <col min="7103" max="7108" width="0.85546875" style="2"/>
    <col min="7109" max="7109" width="6.7109375" style="2" customWidth="1"/>
    <col min="7110" max="7121" width="0.85546875" style="2"/>
    <col min="7122" max="7122" width="17.140625" style="2" customWidth="1"/>
    <col min="7123" max="7174" width="0" style="2" hidden="1" customWidth="1"/>
    <col min="7175" max="7180" width="0.85546875" style="2"/>
    <col min="7181" max="7181" width="1.5703125" style="2" customWidth="1"/>
    <col min="7182" max="7182" width="9.28515625" style="2" bestFit="1" customWidth="1"/>
    <col min="7183" max="7186" width="0.85546875" style="2"/>
    <col min="7187" max="7187" width="0.85546875" style="2" customWidth="1"/>
    <col min="7188" max="7190" width="0.85546875" style="2"/>
    <col min="7191" max="7191" width="9.28515625" style="2" bestFit="1" customWidth="1"/>
    <col min="7192" max="7297" width="0.85546875" style="2"/>
    <col min="7298" max="7298" width="4" style="2" customWidth="1"/>
    <col min="7299" max="7307" width="0" style="2" hidden="1" customWidth="1"/>
    <col min="7308" max="7355" width="0.85546875" style="2"/>
    <col min="7356" max="7356" width="0.42578125" style="2" customWidth="1"/>
    <col min="7357" max="7357" width="0" style="2" hidden="1" customWidth="1"/>
    <col min="7358" max="7358" width="0.85546875" style="2" customWidth="1"/>
    <col min="7359" max="7364" width="0.85546875" style="2"/>
    <col min="7365" max="7365" width="6.7109375" style="2" customWidth="1"/>
    <col min="7366" max="7377" width="0.85546875" style="2"/>
    <col min="7378" max="7378" width="17.140625" style="2" customWidth="1"/>
    <col min="7379" max="7430" width="0" style="2" hidden="1" customWidth="1"/>
    <col min="7431" max="7436" width="0.85546875" style="2"/>
    <col min="7437" max="7437" width="1.5703125" style="2" customWidth="1"/>
    <col min="7438" max="7438" width="9.28515625" style="2" bestFit="1" customWidth="1"/>
    <col min="7439" max="7442" width="0.85546875" style="2"/>
    <col min="7443" max="7443" width="0.85546875" style="2" customWidth="1"/>
    <col min="7444" max="7446" width="0.85546875" style="2"/>
    <col min="7447" max="7447" width="9.28515625" style="2" bestFit="1" customWidth="1"/>
    <col min="7448" max="7553" width="0.85546875" style="2"/>
    <col min="7554" max="7554" width="4" style="2" customWidth="1"/>
    <col min="7555" max="7563" width="0" style="2" hidden="1" customWidth="1"/>
    <col min="7564" max="7611" width="0.85546875" style="2"/>
    <col min="7612" max="7612" width="0.42578125" style="2" customWidth="1"/>
    <col min="7613" max="7613" width="0" style="2" hidden="1" customWidth="1"/>
    <col min="7614" max="7614" width="0.85546875" style="2" customWidth="1"/>
    <col min="7615" max="7620" width="0.85546875" style="2"/>
    <col min="7621" max="7621" width="6.7109375" style="2" customWidth="1"/>
    <col min="7622" max="7633" width="0.85546875" style="2"/>
    <col min="7634" max="7634" width="17.140625" style="2" customWidth="1"/>
    <col min="7635" max="7686" width="0" style="2" hidden="1" customWidth="1"/>
    <col min="7687" max="7692" width="0.85546875" style="2"/>
    <col min="7693" max="7693" width="1.5703125" style="2" customWidth="1"/>
    <col min="7694" max="7694" width="9.28515625" style="2" bestFit="1" customWidth="1"/>
    <col min="7695" max="7698" width="0.85546875" style="2"/>
    <col min="7699" max="7699" width="0.85546875" style="2" customWidth="1"/>
    <col min="7700" max="7702" width="0.85546875" style="2"/>
    <col min="7703" max="7703" width="9.28515625" style="2" bestFit="1" customWidth="1"/>
    <col min="7704" max="7809" width="0.85546875" style="2"/>
    <col min="7810" max="7810" width="4" style="2" customWidth="1"/>
    <col min="7811" max="7819" width="0" style="2" hidden="1" customWidth="1"/>
    <col min="7820" max="7867" width="0.85546875" style="2"/>
    <col min="7868" max="7868" width="0.42578125" style="2" customWidth="1"/>
    <col min="7869" max="7869" width="0" style="2" hidden="1" customWidth="1"/>
    <col min="7870" max="7870" width="0.85546875" style="2" customWidth="1"/>
    <col min="7871" max="7876" width="0.85546875" style="2"/>
    <col min="7877" max="7877" width="6.7109375" style="2" customWidth="1"/>
    <col min="7878" max="7889" width="0.85546875" style="2"/>
    <col min="7890" max="7890" width="17.140625" style="2" customWidth="1"/>
    <col min="7891" max="7942" width="0" style="2" hidden="1" customWidth="1"/>
    <col min="7943" max="7948" width="0.85546875" style="2"/>
    <col min="7949" max="7949" width="1.5703125" style="2" customWidth="1"/>
    <col min="7950" max="7950" width="9.28515625" style="2" bestFit="1" customWidth="1"/>
    <col min="7951" max="7954" width="0.85546875" style="2"/>
    <col min="7955" max="7955" width="0.85546875" style="2" customWidth="1"/>
    <col min="7956" max="7958" width="0.85546875" style="2"/>
    <col min="7959" max="7959" width="9.28515625" style="2" bestFit="1" customWidth="1"/>
    <col min="7960" max="8065" width="0.85546875" style="2"/>
    <col min="8066" max="8066" width="4" style="2" customWidth="1"/>
    <col min="8067" max="8075" width="0" style="2" hidden="1" customWidth="1"/>
    <col min="8076" max="8123" width="0.85546875" style="2"/>
    <col min="8124" max="8124" width="0.42578125" style="2" customWidth="1"/>
    <col min="8125" max="8125" width="0" style="2" hidden="1" customWidth="1"/>
    <col min="8126" max="8126" width="0.85546875" style="2" customWidth="1"/>
    <col min="8127" max="8132" width="0.85546875" style="2"/>
    <col min="8133" max="8133" width="6.7109375" style="2" customWidth="1"/>
    <col min="8134" max="8145" width="0.85546875" style="2"/>
    <col min="8146" max="8146" width="17.140625" style="2" customWidth="1"/>
    <col min="8147" max="8198" width="0" style="2" hidden="1" customWidth="1"/>
    <col min="8199" max="8204" width="0.85546875" style="2"/>
    <col min="8205" max="8205" width="1.5703125" style="2" customWidth="1"/>
    <col min="8206" max="8206" width="9.28515625" style="2" bestFit="1" customWidth="1"/>
    <col min="8207" max="8210" width="0.85546875" style="2"/>
    <col min="8211" max="8211" width="0.85546875" style="2" customWidth="1"/>
    <col min="8212" max="8214" width="0.85546875" style="2"/>
    <col min="8215" max="8215" width="9.28515625" style="2" bestFit="1" customWidth="1"/>
    <col min="8216" max="8321" width="0.85546875" style="2"/>
    <col min="8322" max="8322" width="4" style="2" customWidth="1"/>
    <col min="8323" max="8331" width="0" style="2" hidden="1" customWidth="1"/>
    <col min="8332" max="8379" width="0.85546875" style="2"/>
    <col min="8380" max="8380" width="0.42578125" style="2" customWidth="1"/>
    <col min="8381" max="8381" width="0" style="2" hidden="1" customWidth="1"/>
    <col min="8382" max="8382" width="0.85546875" style="2" customWidth="1"/>
    <col min="8383" max="8388" width="0.85546875" style="2"/>
    <col min="8389" max="8389" width="6.7109375" style="2" customWidth="1"/>
    <col min="8390" max="8401" width="0.85546875" style="2"/>
    <col min="8402" max="8402" width="17.140625" style="2" customWidth="1"/>
    <col min="8403" max="8454" width="0" style="2" hidden="1" customWidth="1"/>
    <col min="8455" max="8460" width="0.85546875" style="2"/>
    <col min="8461" max="8461" width="1.5703125" style="2" customWidth="1"/>
    <col min="8462" max="8462" width="9.28515625" style="2" bestFit="1" customWidth="1"/>
    <col min="8463" max="8466" width="0.85546875" style="2"/>
    <col min="8467" max="8467" width="0.85546875" style="2" customWidth="1"/>
    <col min="8468" max="8470" width="0.85546875" style="2"/>
    <col min="8471" max="8471" width="9.28515625" style="2" bestFit="1" customWidth="1"/>
    <col min="8472" max="8577" width="0.85546875" style="2"/>
    <col min="8578" max="8578" width="4" style="2" customWidth="1"/>
    <col min="8579" max="8587" width="0" style="2" hidden="1" customWidth="1"/>
    <col min="8588" max="8635" width="0.85546875" style="2"/>
    <col min="8636" max="8636" width="0.42578125" style="2" customWidth="1"/>
    <col min="8637" max="8637" width="0" style="2" hidden="1" customWidth="1"/>
    <col min="8638" max="8638" width="0.85546875" style="2" customWidth="1"/>
    <col min="8639" max="8644" width="0.85546875" style="2"/>
    <col min="8645" max="8645" width="6.7109375" style="2" customWidth="1"/>
    <col min="8646" max="8657" width="0.85546875" style="2"/>
    <col min="8658" max="8658" width="17.140625" style="2" customWidth="1"/>
    <col min="8659" max="8710" width="0" style="2" hidden="1" customWidth="1"/>
    <col min="8711" max="8716" width="0.85546875" style="2"/>
    <col min="8717" max="8717" width="1.5703125" style="2" customWidth="1"/>
    <col min="8718" max="8718" width="9.28515625" style="2" bestFit="1" customWidth="1"/>
    <col min="8719" max="8722" width="0.85546875" style="2"/>
    <col min="8723" max="8723" width="0.85546875" style="2" customWidth="1"/>
    <col min="8724" max="8726" width="0.85546875" style="2"/>
    <col min="8727" max="8727" width="9.28515625" style="2" bestFit="1" customWidth="1"/>
    <col min="8728" max="8833" width="0.85546875" style="2"/>
    <col min="8834" max="8834" width="4" style="2" customWidth="1"/>
    <col min="8835" max="8843" width="0" style="2" hidden="1" customWidth="1"/>
    <col min="8844" max="8891" width="0.85546875" style="2"/>
    <col min="8892" max="8892" width="0.42578125" style="2" customWidth="1"/>
    <col min="8893" max="8893" width="0" style="2" hidden="1" customWidth="1"/>
    <col min="8894" max="8894" width="0.85546875" style="2" customWidth="1"/>
    <col min="8895" max="8900" width="0.85546875" style="2"/>
    <col min="8901" max="8901" width="6.7109375" style="2" customWidth="1"/>
    <col min="8902" max="8913" width="0.85546875" style="2"/>
    <col min="8914" max="8914" width="17.140625" style="2" customWidth="1"/>
    <col min="8915" max="8966" width="0" style="2" hidden="1" customWidth="1"/>
    <col min="8967" max="8972" width="0.85546875" style="2"/>
    <col min="8973" max="8973" width="1.5703125" style="2" customWidth="1"/>
    <col min="8974" max="8974" width="9.28515625" style="2" bestFit="1" customWidth="1"/>
    <col min="8975" max="8978" width="0.85546875" style="2"/>
    <col min="8979" max="8979" width="0.85546875" style="2" customWidth="1"/>
    <col min="8980" max="8982" width="0.85546875" style="2"/>
    <col min="8983" max="8983" width="9.28515625" style="2" bestFit="1" customWidth="1"/>
    <col min="8984" max="9089" width="0.85546875" style="2"/>
    <col min="9090" max="9090" width="4" style="2" customWidth="1"/>
    <col min="9091" max="9099" width="0" style="2" hidden="1" customWidth="1"/>
    <col min="9100" max="9147" width="0.85546875" style="2"/>
    <col min="9148" max="9148" width="0.42578125" style="2" customWidth="1"/>
    <col min="9149" max="9149" width="0" style="2" hidden="1" customWidth="1"/>
    <col min="9150" max="9150" width="0.85546875" style="2" customWidth="1"/>
    <col min="9151" max="9156" width="0.85546875" style="2"/>
    <col min="9157" max="9157" width="6.7109375" style="2" customWidth="1"/>
    <col min="9158" max="9169" width="0.85546875" style="2"/>
    <col min="9170" max="9170" width="17.140625" style="2" customWidth="1"/>
    <col min="9171" max="9222" width="0" style="2" hidden="1" customWidth="1"/>
    <col min="9223" max="9228" width="0.85546875" style="2"/>
    <col min="9229" max="9229" width="1.5703125" style="2" customWidth="1"/>
    <col min="9230" max="9230" width="9.28515625" style="2" bestFit="1" customWidth="1"/>
    <col min="9231" max="9234" width="0.85546875" style="2"/>
    <col min="9235" max="9235" width="0.85546875" style="2" customWidth="1"/>
    <col min="9236" max="9238" width="0.85546875" style="2"/>
    <col min="9239" max="9239" width="9.28515625" style="2" bestFit="1" customWidth="1"/>
    <col min="9240" max="9345" width="0.85546875" style="2"/>
    <col min="9346" max="9346" width="4" style="2" customWidth="1"/>
    <col min="9347" max="9355" width="0" style="2" hidden="1" customWidth="1"/>
    <col min="9356" max="9403" width="0.85546875" style="2"/>
    <col min="9404" max="9404" width="0.42578125" style="2" customWidth="1"/>
    <col min="9405" max="9405" width="0" style="2" hidden="1" customWidth="1"/>
    <col min="9406" max="9406" width="0.85546875" style="2" customWidth="1"/>
    <col min="9407" max="9412" width="0.85546875" style="2"/>
    <col min="9413" max="9413" width="6.7109375" style="2" customWidth="1"/>
    <col min="9414" max="9425" width="0.85546875" style="2"/>
    <col min="9426" max="9426" width="17.140625" style="2" customWidth="1"/>
    <col min="9427" max="9478" width="0" style="2" hidden="1" customWidth="1"/>
    <col min="9479" max="9484" width="0.85546875" style="2"/>
    <col min="9485" max="9485" width="1.5703125" style="2" customWidth="1"/>
    <col min="9486" max="9486" width="9.28515625" style="2" bestFit="1" customWidth="1"/>
    <col min="9487" max="9490" width="0.85546875" style="2"/>
    <col min="9491" max="9491" width="0.85546875" style="2" customWidth="1"/>
    <col min="9492" max="9494" width="0.85546875" style="2"/>
    <col min="9495" max="9495" width="9.28515625" style="2" bestFit="1" customWidth="1"/>
    <col min="9496" max="9601" width="0.85546875" style="2"/>
    <col min="9602" max="9602" width="4" style="2" customWidth="1"/>
    <col min="9603" max="9611" width="0" style="2" hidden="1" customWidth="1"/>
    <col min="9612" max="9659" width="0.85546875" style="2"/>
    <col min="9660" max="9660" width="0.42578125" style="2" customWidth="1"/>
    <col min="9661" max="9661" width="0" style="2" hidden="1" customWidth="1"/>
    <col min="9662" max="9662" width="0.85546875" style="2" customWidth="1"/>
    <col min="9663" max="9668" width="0.85546875" style="2"/>
    <col min="9669" max="9669" width="6.7109375" style="2" customWidth="1"/>
    <col min="9670" max="9681" width="0.85546875" style="2"/>
    <col min="9682" max="9682" width="17.140625" style="2" customWidth="1"/>
    <col min="9683" max="9734" width="0" style="2" hidden="1" customWidth="1"/>
    <col min="9735" max="9740" width="0.85546875" style="2"/>
    <col min="9741" max="9741" width="1.5703125" style="2" customWidth="1"/>
    <col min="9742" max="9742" width="9.28515625" style="2" bestFit="1" customWidth="1"/>
    <col min="9743" max="9746" width="0.85546875" style="2"/>
    <col min="9747" max="9747" width="0.85546875" style="2" customWidth="1"/>
    <col min="9748" max="9750" width="0.85546875" style="2"/>
    <col min="9751" max="9751" width="9.28515625" style="2" bestFit="1" customWidth="1"/>
    <col min="9752" max="9857" width="0.85546875" style="2"/>
    <col min="9858" max="9858" width="4" style="2" customWidth="1"/>
    <col min="9859" max="9867" width="0" style="2" hidden="1" customWidth="1"/>
    <col min="9868" max="9915" width="0.85546875" style="2"/>
    <col min="9916" max="9916" width="0.42578125" style="2" customWidth="1"/>
    <col min="9917" max="9917" width="0" style="2" hidden="1" customWidth="1"/>
    <col min="9918" max="9918" width="0.85546875" style="2" customWidth="1"/>
    <col min="9919" max="9924" width="0.85546875" style="2"/>
    <col min="9925" max="9925" width="6.7109375" style="2" customWidth="1"/>
    <col min="9926" max="9937" width="0.85546875" style="2"/>
    <col min="9938" max="9938" width="17.140625" style="2" customWidth="1"/>
    <col min="9939" max="9990" width="0" style="2" hidden="1" customWidth="1"/>
    <col min="9991" max="9996" width="0.85546875" style="2"/>
    <col min="9997" max="9997" width="1.5703125" style="2" customWidth="1"/>
    <col min="9998" max="9998" width="9.28515625" style="2" bestFit="1" customWidth="1"/>
    <col min="9999" max="10002" width="0.85546875" style="2"/>
    <col min="10003" max="10003" width="0.85546875" style="2" customWidth="1"/>
    <col min="10004" max="10006" width="0.85546875" style="2"/>
    <col min="10007" max="10007" width="9.28515625" style="2" bestFit="1" customWidth="1"/>
    <col min="10008" max="10113" width="0.85546875" style="2"/>
    <col min="10114" max="10114" width="4" style="2" customWidth="1"/>
    <col min="10115" max="10123" width="0" style="2" hidden="1" customWidth="1"/>
    <col min="10124" max="10171" width="0.85546875" style="2"/>
    <col min="10172" max="10172" width="0.42578125" style="2" customWidth="1"/>
    <col min="10173" max="10173" width="0" style="2" hidden="1" customWidth="1"/>
    <col min="10174" max="10174" width="0.85546875" style="2" customWidth="1"/>
    <col min="10175" max="10180" width="0.85546875" style="2"/>
    <col min="10181" max="10181" width="6.7109375" style="2" customWidth="1"/>
    <col min="10182" max="10193" width="0.85546875" style="2"/>
    <col min="10194" max="10194" width="17.140625" style="2" customWidth="1"/>
    <col min="10195" max="10246" width="0" style="2" hidden="1" customWidth="1"/>
    <col min="10247" max="10252" width="0.85546875" style="2"/>
    <col min="10253" max="10253" width="1.5703125" style="2" customWidth="1"/>
    <col min="10254" max="10254" width="9.28515625" style="2" bestFit="1" customWidth="1"/>
    <col min="10255" max="10258" width="0.85546875" style="2"/>
    <col min="10259" max="10259" width="0.85546875" style="2" customWidth="1"/>
    <col min="10260" max="10262" width="0.85546875" style="2"/>
    <col min="10263" max="10263" width="9.28515625" style="2" bestFit="1" customWidth="1"/>
    <col min="10264" max="10369" width="0.85546875" style="2"/>
    <col min="10370" max="10370" width="4" style="2" customWidth="1"/>
    <col min="10371" max="10379" width="0" style="2" hidden="1" customWidth="1"/>
    <col min="10380" max="10427" width="0.85546875" style="2"/>
    <col min="10428" max="10428" width="0.42578125" style="2" customWidth="1"/>
    <col min="10429" max="10429" width="0" style="2" hidden="1" customWidth="1"/>
    <col min="10430" max="10430" width="0.85546875" style="2" customWidth="1"/>
    <col min="10431" max="10436" width="0.85546875" style="2"/>
    <col min="10437" max="10437" width="6.7109375" style="2" customWidth="1"/>
    <col min="10438" max="10449" width="0.85546875" style="2"/>
    <col min="10450" max="10450" width="17.140625" style="2" customWidth="1"/>
    <col min="10451" max="10502" width="0" style="2" hidden="1" customWidth="1"/>
    <col min="10503" max="10508" width="0.85546875" style="2"/>
    <col min="10509" max="10509" width="1.5703125" style="2" customWidth="1"/>
    <col min="10510" max="10510" width="9.28515625" style="2" bestFit="1" customWidth="1"/>
    <col min="10511" max="10514" width="0.85546875" style="2"/>
    <col min="10515" max="10515" width="0.85546875" style="2" customWidth="1"/>
    <col min="10516" max="10518" width="0.85546875" style="2"/>
    <col min="10519" max="10519" width="9.28515625" style="2" bestFit="1" customWidth="1"/>
    <col min="10520" max="10625" width="0.85546875" style="2"/>
    <col min="10626" max="10626" width="4" style="2" customWidth="1"/>
    <col min="10627" max="10635" width="0" style="2" hidden="1" customWidth="1"/>
    <col min="10636" max="10683" width="0.85546875" style="2"/>
    <col min="10684" max="10684" width="0.42578125" style="2" customWidth="1"/>
    <col min="10685" max="10685" width="0" style="2" hidden="1" customWidth="1"/>
    <col min="10686" max="10686" width="0.85546875" style="2" customWidth="1"/>
    <col min="10687" max="10692" width="0.85546875" style="2"/>
    <col min="10693" max="10693" width="6.7109375" style="2" customWidth="1"/>
    <col min="10694" max="10705" width="0.85546875" style="2"/>
    <col min="10706" max="10706" width="17.140625" style="2" customWidth="1"/>
    <col min="10707" max="10758" width="0" style="2" hidden="1" customWidth="1"/>
    <col min="10759" max="10764" width="0.85546875" style="2"/>
    <col min="10765" max="10765" width="1.5703125" style="2" customWidth="1"/>
    <col min="10766" max="10766" width="9.28515625" style="2" bestFit="1" customWidth="1"/>
    <col min="10767" max="10770" width="0.85546875" style="2"/>
    <col min="10771" max="10771" width="0.85546875" style="2" customWidth="1"/>
    <col min="10772" max="10774" width="0.85546875" style="2"/>
    <col min="10775" max="10775" width="9.28515625" style="2" bestFit="1" customWidth="1"/>
    <col min="10776" max="10881" width="0.85546875" style="2"/>
    <col min="10882" max="10882" width="4" style="2" customWidth="1"/>
    <col min="10883" max="10891" width="0" style="2" hidden="1" customWidth="1"/>
    <col min="10892" max="10939" width="0.85546875" style="2"/>
    <col min="10940" max="10940" width="0.42578125" style="2" customWidth="1"/>
    <col min="10941" max="10941" width="0" style="2" hidden="1" customWidth="1"/>
    <col min="10942" max="10942" width="0.85546875" style="2" customWidth="1"/>
    <col min="10943" max="10948" width="0.85546875" style="2"/>
    <col min="10949" max="10949" width="6.7109375" style="2" customWidth="1"/>
    <col min="10950" max="10961" width="0.85546875" style="2"/>
    <col min="10962" max="10962" width="17.140625" style="2" customWidth="1"/>
    <col min="10963" max="11014" width="0" style="2" hidden="1" customWidth="1"/>
    <col min="11015" max="11020" width="0.85546875" style="2"/>
    <col min="11021" max="11021" width="1.5703125" style="2" customWidth="1"/>
    <col min="11022" max="11022" width="9.28515625" style="2" bestFit="1" customWidth="1"/>
    <col min="11023" max="11026" width="0.85546875" style="2"/>
    <col min="11027" max="11027" width="0.85546875" style="2" customWidth="1"/>
    <col min="11028" max="11030" width="0.85546875" style="2"/>
    <col min="11031" max="11031" width="9.28515625" style="2" bestFit="1" customWidth="1"/>
    <col min="11032" max="11137" width="0.85546875" style="2"/>
    <col min="11138" max="11138" width="4" style="2" customWidth="1"/>
    <col min="11139" max="11147" width="0" style="2" hidden="1" customWidth="1"/>
    <col min="11148" max="11195" width="0.85546875" style="2"/>
    <col min="11196" max="11196" width="0.42578125" style="2" customWidth="1"/>
    <col min="11197" max="11197" width="0" style="2" hidden="1" customWidth="1"/>
    <col min="11198" max="11198" width="0.85546875" style="2" customWidth="1"/>
    <col min="11199" max="11204" width="0.85546875" style="2"/>
    <col min="11205" max="11205" width="6.7109375" style="2" customWidth="1"/>
    <col min="11206" max="11217" width="0.85546875" style="2"/>
    <col min="11218" max="11218" width="17.140625" style="2" customWidth="1"/>
    <col min="11219" max="11270" width="0" style="2" hidden="1" customWidth="1"/>
    <col min="11271" max="11276" width="0.85546875" style="2"/>
    <col min="11277" max="11277" width="1.5703125" style="2" customWidth="1"/>
    <col min="11278" max="11278" width="9.28515625" style="2" bestFit="1" customWidth="1"/>
    <col min="11279" max="11282" width="0.85546875" style="2"/>
    <col min="11283" max="11283" width="0.85546875" style="2" customWidth="1"/>
    <col min="11284" max="11286" width="0.85546875" style="2"/>
    <col min="11287" max="11287" width="9.28515625" style="2" bestFit="1" customWidth="1"/>
    <col min="11288" max="11393" width="0.85546875" style="2"/>
    <col min="11394" max="11394" width="4" style="2" customWidth="1"/>
    <col min="11395" max="11403" width="0" style="2" hidden="1" customWidth="1"/>
    <col min="11404" max="11451" width="0.85546875" style="2"/>
    <col min="11452" max="11452" width="0.42578125" style="2" customWidth="1"/>
    <col min="11453" max="11453" width="0" style="2" hidden="1" customWidth="1"/>
    <col min="11454" max="11454" width="0.85546875" style="2" customWidth="1"/>
    <col min="11455" max="11460" width="0.85546875" style="2"/>
    <col min="11461" max="11461" width="6.7109375" style="2" customWidth="1"/>
    <col min="11462" max="11473" width="0.85546875" style="2"/>
    <col min="11474" max="11474" width="17.140625" style="2" customWidth="1"/>
    <col min="11475" max="11526" width="0" style="2" hidden="1" customWidth="1"/>
    <col min="11527" max="11532" width="0.85546875" style="2"/>
    <col min="11533" max="11533" width="1.5703125" style="2" customWidth="1"/>
    <col min="11534" max="11534" width="9.28515625" style="2" bestFit="1" customWidth="1"/>
    <col min="11535" max="11538" width="0.85546875" style="2"/>
    <col min="11539" max="11539" width="0.85546875" style="2" customWidth="1"/>
    <col min="11540" max="11542" width="0.85546875" style="2"/>
    <col min="11543" max="11543" width="9.28515625" style="2" bestFit="1" customWidth="1"/>
    <col min="11544" max="11649" width="0.85546875" style="2"/>
    <col min="11650" max="11650" width="4" style="2" customWidth="1"/>
    <col min="11651" max="11659" width="0" style="2" hidden="1" customWidth="1"/>
    <col min="11660" max="11707" width="0.85546875" style="2"/>
    <col min="11708" max="11708" width="0.42578125" style="2" customWidth="1"/>
    <col min="11709" max="11709" width="0" style="2" hidden="1" customWidth="1"/>
    <col min="11710" max="11710" width="0.85546875" style="2" customWidth="1"/>
    <col min="11711" max="11716" width="0.85546875" style="2"/>
    <col min="11717" max="11717" width="6.7109375" style="2" customWidth="1"/>
    <col min="11718" max="11729" width="0.85546875" style="2"/>
    <col min="11730" max="11730" width="17.140625" style="2" customWidth="1"/>
    <col min="11731" max="11782" width="0" style="2" hidden="1" customWidth="1"/>
    <col min="11783" max="11788" width="0.85546875" style="2"/>
    <col min="11789" max="11789" width="1.5703125" style="2" customWidth="1"/>
    <col min="11790" max="11790" width="9.28515625" style="2" bestFit="1" customWidth="1"/>
    <col min="11791" max="11794" width="0.85546875" style="2"/>
    <col min="11795" max="11795" width="0.85546875" style="2" customWidth="1"/>
    <col min="11796" max="11798" width="0.85546875" style="2"/>
    <col min="11799" max="11799" width="9.28515625" style="2" bestFit="1" customWidth="1"/>
    <col min="11800" max="11905" width="0.85546875" style="2"/>
    <col min="11906" max="11906" width="4" style="2" customWidth="1"/>
    <col min="11907" max="11915" width="0" style="2" hidden="1" customWidth="1"/>
    <col min="11916" max="11963" width="0.85546875" style="2"/>
    <col min="11964" max="11964" width="0.42578125" style="2" customWidth="1"/>
    <col min="11965" max="11965" width="0" style="2" hidden="1" customWidth="1"/>
    <col min="11966" max="11966" width="0.85546875" style="2" customWidth="1"/>
    <col min="11967" max="11972" width="0.85546875" style="2"/>
    <col min="11973" max="11973" width="6.7109375" style="2" customWidth="1"/>
    <col min="11974" max="11985" width="0.85546875" style="2"/>
    <col min="11986" max="11986" width="17.140625" style="2" customWidth="1"/>
    <col min="11987" max="12038" width="0" style="2" hidden="1" customWidth="1"/>
    <col min="12039" max="12044" width="0.85546875" style="2"/>
    <col min="12045" max="12045" width="1.5703125" style="2" customWidth="1"/>
    <col min="12046" max="12046" width="9.28515625" style="2" bestFit="1" customWidth="1"/>
    <col min="12047" max="12050" width="0.85546875" style="2"/>
    <col min="12051" max="12051" width="0.85546875" style="2" customWidth="1"/>
    <col min="12052" max="12054" width="0.85546875" style="2"/>
    <col min="12055" max="12055" width="9.28515625" style="2" bestFit="1" customWidth="1"/>
    <col min="12056" max="12161" width="0.85546875" style="2"/>
    <col min="12162" max="12162" width="4" style="2" customWidth="1"/>
    <col min="12163" max="12171" width="0" style="2" hidden="1" customWidth="1"/>
    <col min="12172" max="12219" width="0.85546875" style="2"/>
    <col min="12220" max="12220" width="0.42578125" style="2" customWidth="1"/>
    <col min="12221" max="12221" width="0" style="2" hidden="1" customWidth="1"/>
    <col min="12222" max="12222" width="0.85546875" style="2" customWidth="1"/>
    <col min="12223" max="12228" width="0.85546875" style="2"/>
    <col min="12229" max="12229" width="6.7109375" style="2" customWidth="1"/>
    <col min="12230" max="12241" width="0.85546875" style="2"/>
    <col min="12242" max="12242" width="17.140625" style="2" customWidth="1"/>
    <col min="12243" max="12294" width="0" style="2" hidden="1" customWidth="1"/>
    <col min="12295" max="12300" width="0.85546875" style="2"/>
    <col min="12301" max="12301" width="1.5703125" style="2" customWidth="1"/>
    <col min="12302" max="12302" width="9.28515625" style="2" bestFit="1" customWidth="1"/>
    <col min="12303" max="12306" width="0.85546875" style="2"/>
    <col min="12307" max="12307" width="0.85546875" style="2" customWidth="1"/>
    <col min="12308" max="12310" width="0.85546875" style="2"/>
    <col min="12311" max="12311" width="9.28515625" style="2" bestFit="1" customWidth="1"/>
    <col min="12312" max="12417" width="0.85546875" style="2"/>
    <col min="12418" max="12418" width="4" style="2" customWidth="1"/>
    <col min="12419" max="12427" width="0" style="2" hidden="1" customWidth="1"/>
    <col min="12428" max="12475" width="0.85546875" style="2"/>
    <col min="12476" max="12476" width="0.42578125" style="2" customWidth="1"/>
    <col min="12477" max="12477" width="0" style="2" hidden="1" customWidth="1"/>
    <col min="12478" max="12478" width="0.85546875" style="2" customWidth="1"/>
    <col min="12479" max="12484" width="0.85546875" style="2"/>
    <col min="12485" max="12485" width="6.7109375" style="2" customWidth="1"/>
    <col min="12486" max="12497" width="0.85546875" style="2"/>
    <col min="12498" max="12498" width="17.140625" style="2" customWidth="1"/>
    <col min="12499" max="12550" width="0" style="2" hidden="1" customWidth="1"/>
    <col min="12551" max="12556" width="0.85546875" style="2"/>
    <col min="12557" max="12557" width="1.5703125" style="2" customWidth="1"/>
    <col min="12558" max="12558" width="9.28515625" style="2" bestFit="1" customWidth="1"/>
    <col min="12559" max="12562" width="0.85546875" style="2"/>
    <col min="12563" max="12563" width="0.85546875" style="2" customWidth="1"/>
    <col min="12564" max="12566" width="0.85546875" style="2"/>
    <col min="12567" max="12567" width="9.28515625" style="2" bestFit="1" customWidth="1"/>
    <col min="12568" max="12673" width="0.85546875" style="2"/>
    <col min="12674" max="12674" width="4" style="2" customWidth="1"/>
    <col min="12675" max="12683" width="0" style="2" hidden="1" customWidth="1"/>
    <col min="12684" max="12731" width="0.85546875" style="2"/>
    <col min="12732" max="12732" width="0.42578125" style="2" customWidth="1"/>
    <col min="12733" max="12733" width="0" style="2" hidden="1" customWidth="1"/>
    <col min="12734" max="12734" width="0.85546875" style="2" customWidth="1"/>
    <col min="12735" max="12740" width="0.85546875" style="2"/>
    <col min="12741" max="12741" width="6.7109375" style="2" customWidth="1"/>
    <col min="12742" max="12753" width="0.85546875" style="2"/>
    <col min="12754" max="12754" width="17.140625" style="2" customWidth="1"/>
    <col min="12755" max="12806" width="0" style="2" hidden="1" customWidth="1"/>
    <col min="12807" max="12812" width="0.85546875" style="2"/>
    <col min="12813" max="12813" width="1.5703125" style="2" customWidth="1"/>
    <col min="12814" max="12814" width="9.28515625" style="2" bestFit="1" customWidth="1"/>
    <col min="12815" max="12818" width="0.85546875" style="2"/>
    <col min="12819" max="12819" width="0.85546875" style="2" customWidth="1"/>
    <col min="12820" max="12822" width="0.85546875" style="2"/>
    <col min="12823" max="12823" width="9.28515625" style="2" bestFit="1" customWidth="1"/>
    <col min="12824" max="12929" width="0.85546875" style="2"/>
    <col min="12930" max="12930" width="4" style="2" customWidth="1"/>
    <col min="12931" max="12939" width="0" style="2" hidden="1" customWidth="1"/>
    <col min="12940" max="12987" width="0.85546875" style="2"/>
    <col min="12988" max="12988" width="0.42578125" style="2" customWidth="1"/>
    <col min="12989" max="12989" width="0" style="2" hidden="1" customWidth="1"/>
    <col min="12990" max="12990" width="0.85546875" style="2" customWidth="1"/>
    <col min="12991" max="12996" width="0.85546875" style="2"/>
    <col min="12997" max="12997" width="6.7109375" style="2" customWidth="1"/>
    <col min="12998" max="13009" width="0.85546875" style="2"/>
    <col min="13010" max="13010" width="17.140625" style="2" customWidth="1"/>
    <col min="13011" max="13062" width="0" style="2" hidden="1" customWidth="1"/>
    <col min="13063" max="13068" width="0.85546875" style="2"/>
    <col min="13069" max="13069" width="1.5703125" style="2" customWidth="1"/>
    <col min="13070" max="13070" width="9.28515625" style="2" bestFit="1" customWidth="1"/>
    <col min="13071" max="13074" width="0.85546875" style="2"/>
    <col min="13075" max="13075" width="0.85546875" style="2" customWidth="1"/>
    <col min="13076" max="13078" width="0.85546875" style="2"/>
    <col min="13079" max="13079" width="9.28515625" style="2" bestFit="1" customWidth="1"/>
    <col min="13080" max="13185" width="0.85546875" style="2"/>
    <col min="13186" max="13186" width="4" style="2" customWidth="1"/>
    <col min="13187" max="13195" width="0" style="2" hidden="1" customWidth="1"/>
    <col min="13196" max="13243" width="0.85546875" style="2"/>
    <col min="13244" max="13244" width="0.42578125" style="2" customWidth="1"/>
    <col min="13245" max="13245" width="0" style="2" hidden="1" customWidth="1"/>
    <col min="13246" max="13246" width="0.85546875" style="2" customWidth="1"/>
    <col min="13247" max="13252" width="0.85546875" style="2"/>
    <col min="13253" max="13253" width="6.7109375" style="2" customWidth="1"/>
    <col min="13254" max="13265" width="0.85546875" style="2"/>
    <col min="13266" max="13266" width="17.140625" style="2" customWidth="1"/>
    <col min="13267" max="13318" width="0" style="2" hidden="1" customWidth="1"/>
    <col min="13319" max="13324" width="0.85546875" style="2"/>
    <col min="13325" max="13325" width="1.5703125" style="2" customWidth="1"/>
    <col min="13326" max="13326" width="9.28515625" style="2" bestFit="1" customWidth="1"/>
    <col min="13327" max="13330" width="0.85546875" style="2"/>
    <col min="13331" max="13331" width="0.85546875" style="2" customWidth="1"/>
    <col min="13332" max="13334" width="0.85546875" style="2"/>
    <col min="13335" max="13335" width="9.28515625" style="2" bestFit="1" customWidth="1"/>
    <col min="13336" max="13441" width="0.85546875" style="2"/>
    <col min="13442" max="13442" width="4" style="2" customWidth="1"/>
    <col min="13443" max="13451" width="0" style="2" hidden="1" customWidth="1"/>
    <col min="13452" max="13499" width="0.85546875" style="2"/>
    <col min="13500" max="13500" width="0.42578125" style="2" customWidth="1"/>
    <col min="13501" max="13501" width="0" style="2" hidden="1" customWidth="1"/>
    <col min="13502" max="13502" width="0.85546875" style="2" customWidth="1"/>
    <col min="13503" max="13508" width="0.85546875" style="2"/>
    <col min="13509" max="13509" width="6.7109375" style="2" customWidth="1"/>
    <col min="13510" max="13521" width="0.85546875" style="2"/>
    <col min="13522" max="13522" width="17.140625" style="2" customWidth="1"/>
    <col min="13523" max="13574" width="0" style="2" hidden="1" customWidth="1"/>
    <col min="13575" max="13580" width="0.85546875" style="2"/>
    <col min="13581" max="13581" width="1.5703125" style="2" customWidth="1"/>
    <col min="13582" max="13582" width="9.28515625" style="2" bestFit="1" customWidth="1"/>
    <col min="13583" max="13586" width="0.85546875" style="2"/>
    <col min="13587" max="13587" width="0.85546875" style="2" customWidth="1"/>
    <col min="13588" max="13590" width="0.85546875" style="2"/>
    <col min="13591" max="13591" width="9.28515625" style="2" bestFit="1" customWidth="1"/>
    <col min="13592" max="13697" width="0.85546875" style="2"/>
    <col min="13698" max="13698" width="4" style="2" customWidth="1"/>
    <col min="13699" max="13707" width="0" style="2" hidden="1" customWidth="1"/>
    <col min="13708" max="13755" width="0.85546875" style="2"/>
    <col min="13756" max="13756" width="0.42578125" style="2" customWidth="1"/>
    <col min="13757" max="13757" width="0" style="2" hidden="1" customWidth="1"/>
    <col min="13758" max="13758" width="0.85546875" style="2" customWidth="1"/>
    <col min="13759" max="13764" width="0.85546875" style="2"/>
    <col min="13765" max="13765" width="6.7109375" style="2" customWidth="1"/>
    <col min="13766" max="13777" width="0.85546875" style="2"/>
    <col min="13778" max="13778" width="17.140625" style="2" customWidth="1"/>
    <col min="13779" max="13830" width="0" style="2" hidden="1" customWidth="1"/>
    <col min="13831" max="13836" width="0.85546875" style="2"/>
    <col min="13837" max="13837" width="1.5703125" style="2" customWidth="1"/>
    <col min="13838" max="13838" width="9.28515625" style="2" bestFit="1" customWidth="1"/>
    <col min="13839" max="13842" width="0.85546875" style="2"/>
    <col min="13843" max="13843" width="0.85546875" style="2" customWidth="1"/>
    <col min="13844" max="13846" width="0.85546875" style="2"/>
    <col min="13847" max="13847" width="9.28515625" style="2" bestFit="1" customWidth="1"/>
    <col min="13848" max="13953" width="0.85546875" style="2"/>
    <col min="13954" max="13954" width="4" style="2" customWidth="1"/>
    <col min="13955" max="13963" width="0" style="2" hidden="1" customWidth="1"/>
    <col min="13964" max="14011" width="0.85546875" style="2"/>
    <col min="14012" max="14012" width="0.42578125" style="2" customWidth="1"/>
    <col min="14013" max="14013" width="0" style="2" hidden="1" customWidth="1"/>
    <col min="14014" max="14014" width="0.85546875" style="2" customWidth="1"/>
    <col min="14015" max="14020" width="0.85546875" style="2"/>
    <col min="14021" max="14021" width="6.7109375" style="2" customWidth="1"/>
    <col min="14022" max="14033" width="0.85546875" style="2"/>
    <col min="14034" max="14034" width="17.140625" style="2" customWidth="1"/>
    <col min="14035" max="14086" width="0" style="2" hidden="1" customWidth="1"/>
    <col min="14087" max="14092" width="0.85546875" style="2"/>
    <col min="14093" max="14093" width="1.5703125" style="2" customWidth="1"/>
    <col min="14094" max="14094" width="9.28515625" style="2" bestFit="1" customWidth="1"/>
    <col min="14095" max="14098" width="0.85546875" style="2"/>
    <col min="14099" max="14099" width="0.85546875" style="2" customWidth="1"/>
    <col min="14100" max="14102" width="0.85546875" style="2"/>
    <col min="14103" max="14103" width="9.28515625" style="2" bestFit="1" customWidth="1"/>
    <col min="14104" max="14209" width="0.85546875" style="2"/>
    <col min="14210" max="14210" width="4" style="2" customWidth="1"/>
    <col min="14211" max="14219" width="0" style="2" hidden="1" customWidth="1"/>
    <col min="14220" max="14267" width="0.85546875" style="2"/>
    <col min="14268" max="14268" width="0.42578125" style="2" customWidth="1"/>
    <col min="14269" max="14269" width="0" style="2" hidden="1" customWidth="1"/>
    <col min="14270" max="14270" width="0.85546875" style="2" customWidth="1"/>
    <col min="14271" max="14276" width="0.85546875" style="2"/>
    <col min="14277" max="14277" width="6.7109375" style="2" customWidth="1"/>
    <col min="14278" max="14289" width="0.85546875" style="2"/>
    <col min="14290" max="14290" width="17.140625" style="2" customWidth="1"/>
    <col min="14291" max="14342" width="0" style="2" hidden="1" customWidth="1"/>
    <col min="14343" max="14348" width="0.85546875" style="2"/>
    <col min="14349" max="14349" width="1.5703125" style="2" customWidth="1"/>
    <col min="14350" max="14350" width="9.28515625" style="2" bestFit="1" customWidth="1"/>
    <col min="14351" max="14354" width="0.85546875" style="2"/>
    <col min="14355" max="14355" width="0.85546875" style="2" customWidth="1"/>
    <col min="14356" max="14358" width="0.85546875" style="2"/>
    <col min="14359" max="14359" width="9.28515625" style="2" bestFit="1" customWidth="1"/>
    <col min="14360" max="14465" width="0.85546875" style="2"/>
    <col min="14466" max="14466" width="4" style="2" customWidth="1"/>
    <col min="14467" max="14475" width="0" style="2" hidden="1" customWidth="1"/>
    <col min="14476" max="14523" width="0.85546875" style="2"/>
    <col min="14524" max="14524" width="0.42578125" style="2" customWidth="1"/>
    <col min="14525" max="14525" width="0" style="2" hidden="1" customWidth="1"/>
    <col min="14526" max="14526" width="0.85546875" style="2" customWidth="1"/>
    <col min="14527" max="14532" width="0.85546875" style="2"/>
    <col min="14533" max="14533" width="6.7109375" style="2" customWidth="1"/>
    <col min="14534" max="14545" width="0.85546875" style="2"/>
    <col min="14546" max="14546" width="17.140625" style="2" customWidth="1"/>
    <col min="14547" max="14598" width="0" style="2" hidden="1" customWidth="1"/>
    <col min="14599" max="14604" width="0.85546875" style="2"/>
    <col min="14605" max="14605" width="1.5703125" style="2" customWidth="1"/>
    <col min="14606" max="14606" width="9.28515625" style="2" bestFit="1" customWidth="1"/>
    <col min="14607" max="14610" width="0.85546875" style="2"/>
    <col min="14611" max="14611" width="0.85546875" style="2" customWidth="1"/>
    <col min="14612" max="14614" width="0.85546875" style="2"/>
    <col min="14615" max="14615" width="9.28515625" style="2" bestFit="1" customWidth="1"/>
    <col min="14616" max="14721" width="0.85546875" style="2"/>
    <col min="14722" max="14722" width="4" style="2" customWidth="1"/>
    <col min="14723" max="14731" width="0" style="2" hidden="1" customWidth="1"/>
    <col min="14732" max="14779" width="0.85546875" style="2"/>
    <col min="14780" max="14780" width="0.42578125" style="2" customWidth="1"/>
    <col min="14781" max="14781" width="0" style="2" hidden="1" customWidth="1"/>
    <col min="14782" max="14782" width="0.85546875" style="2" customWidth="1"/>
    <col min="14783" max="14788" width="0.85546875" style="2"/>
    <col min="14789" max="14789" width="6.7109375" style="2" customWidth="1"/>
    <col min="14790" max="14801" width="0.85546875" style="2"/>
    <col min="14802" max="14802" width="17.140625" style="2" customWidth="1"/>
    <col min="14803" max="14854" width="0" style="2" hidden="1" customWidth="1"/>
    <col min="14855" max="14860" width="0.85546875" style="2"/>
    <col min="14861" max="14861" width="1.5703125" style="2" customWidth="1"/>
    <col min="14862" max="14862" width="9.28515625" style="2" bestFit="1" customWidth="1"/>
    <col min="14863" max="14866" width="0.85546875" style="2"/>
    <col min="14867" max="14867" width="0.85546875" style="2" customWidth="1"/>
    <col min="14868" max="14870" width="0.85546875" style="2"/>
    <col min="14871" max="14871" width="9.28515625" style="2" bestFit="1" customWidth="1"/>
    <col min="14872" max="14977" width="0.85546875" style="2"/>
    <col min="14978" max="14978" width="4" style="2" customWidth="1"/>
    <col min="14979" max="14987" width="0" style="2" hidden="1" customWidth="1"/>
    <col min="14988" max="15035" width="0.85546875" style="2"/>
    <col min="15036" max="15036" width="0.42578125" style="2" customWidth="1"/>
    <col min="15037" max="15037" width="0" style="2" hidden="1" customWidth="1"/>
    <col min="15038" max="15038" width="0.85546875" style="2" customWidth="1"/>
    <col min="15039" max="15044" width="0.85546875" style="2"/>
    <col min="15045" max="15045" width="6.7109375" style="2" customWidth="1"/>
    <col min="15046" max="15057" width="0.85546875" style="2"/>
    <col min="15058" max="15058" width="17.140625" style="2" customWidth="1"/>
    <col min="15059" max="15110" width="0" style="2" hidden="1" customWidth="1"/>
    <col min="15111" max="15116" width="0.85546875" style="2"/>
    <col min="15117" max="15117" width="1.5703125" style="2" customWidth="1"/>
    <col min="15118" max="15118" width="9.28515625" style="2" bestFit="1" customWidth="1"/>
    <col min="15119" max="15122" width="0.85546875" style="2"/>
    <col min="15123" max="15123" width="0.85546875" style="2" customWidth="1"/>
    <col min="15124" max="15126" width="0.85546875" style="2"/>
    <col min="15127" max="15127" width="9.28515625" style="2" bestFit="1" customWidth="1"/>
    <col min="15128" max="15233" width="0.85546875" style="2"/>
    <col min="15234" max="15234" width="4" style="2" customWidth="1"/>
    <col min="15235" max="15243" width="0" style="2" hidden="1" customWidth="1"/>
    <col min="15244" max="15291" width="0.85546875" style="2"/>
    <col min="15292" max="15292" width="0.42578125" style="2" customWidth="1"/>
    <col min="15293" max="15293" width="0" style="2" hidden="1" customWidth="1"/>
    <col min="15294" max="15294" width="0.85546875" style="2" customWidth="1"/>
    <col min="15295" max="15300" width="0.85546875" style="2"/>
    <col min="15301" max="15301" width="6.7109375" style="2" customWidth="1"/>
    <col min="15302" max="15313" width="0.85546875" style="2"/>
    <col min="15314" max="15314" width="17.140625" style="2" customWidth="1"/>
    <col min="15315" max="15366" width="0" style="2" hidden="1" customWidth="1"/>
    <col min="15367" max="15372" width="0.85546875" style="2"/>
    <col min="15373" max="15373" width="1.5703125" style="2" customWidth="1"/>
    <col min="15374" max="15374" width="9.28515625" style="2" bestFit="1" customWidth="1"/>
    <col min="15375" max="15378" width="0.85546875" style="2"/>
    <col min="15379" max="15379" width="0.85546875" style="2" customWidth="1"/>
    <col min="15380" max="15382" width="0.85546875" style="2"/>
    <col min="15383" max="15383" width="9.28515625" style="2" bestFit="1" customWidth="1"/>
    <col min="15384" max="15489" width="0.85546875" style="2"/>
    <col min="15490" max="15490" width="4" style="2" customWidth="1"/>
    <col min="15491" max="15499" width="0" style="2" hidden="1" customWidth="1"/>
    <col min="15500" max="15547" width="0.85546875" style="2"/>
    <col min="15548" max="15548" width="0.42578125" style="2" customWidth="1"/>
    <col min="15549" max="15549" width="0" style="2" hidden="1" customWidth="1"/>
    <col min="15550" max="15550" width="0.85546875" style="2" customWidth="1"/>
    <col min="15551" max="15556" width="0.85546875" style="2"/>
    <col min="15557" max="15557" width="6.7109375" style="2" customWidth="1"/>
    <col min="15558" max="15569" width="0.85546875" style="2"/>
    <col min="15570" max="15570" width="17.140625" style="2" customWidth="1"/>
    <col min="15571" max="15622" width="0" style="2" hidden="1" customWidth="1"/>
    <col min="15623" max="15628" width="0.85546875" style="2"/>
    <col min="15629" max="15629" width="1.5703125" style="2" customWidth="1"/>
    <col min="15630" max="15630" width="9.28515625" style="2" bestFit="1" customWidth="1"/>
    <col min="15631" max="15634" width="0.85546875" style="2"/>
    <col min="15635" max="15635" width="0.85546875" style="2" customWidth="1"/>
    <col min="15636" max="15638" width="0.85546875" style="2"/>
    <col min="15639" max="15639" width="9.28515625" style="2" bestFit="1" customWidth="1"/>
    <col min="15640" max="15745" width="0.85546875" style="2"/>
    <col min="15746" max="15746" width="4" style="2" customWidth="1"/>
    <col min="15747" max="15755" width="0" style="2" hidden="1" customWidth="1"/>
    <col min="15756" max="15803" width="0.85546875" style="2"/>
    <col min="15804" max="15804" width="0.42578125" style="2" customWidth="1"/>
    <col min="15805" max="15805" width="0" style="2" hidden="1" customWidth="1"/>
    <col min="15806" max="15806" width="0.85546875" style="2" customWidth="1"/>
    <col min="15807" max="15812" width="0.85546875" style="2"/>
    <col min="15813" max="15813" width="6.7109375" style="2" customWidth="1"/>
    <col min="15814" max="15825" width="0.85546875" style="2"/>
    <col min="15826" max="15826" width="17.140625" style="2" customWidth="1"/>
    <col min="15827" max="15878" width="0" style="2" hidden="1" customWidth="1"/>
    <col min="15879" max="15884" width="0.85546875" style="2"/>
    <col min="15885" max="15885" width="1.5703125" style="2" customWidth="1"/>
    <col min="15886" max="15886" width="9.28515625" style="2" bestFit="1" customWidth="1"/>
    <col min="15887" max="15890" width="0.85546875" style="2"/>
    <col min="15891" max="15891" width="0.85546875" style="2" customWidth="1"/>
    <col min="15892" max="15894" width="0.85546875" style="2"/>
    <col min="15895" max="15895" width="9.28515625" style="2" bestFit="1" customWidth="1"/>
    <col min="15896" max="16001" width="0.85546875" style="2"/>
    <col min="16002" max="16002" width="4" style="2" customWidth="1"/>
    <col min="16003" max="16011" width="0" style="2" hidden="1" customWidth="1"/>
    <col min="16012" max="16059" width="0.85546875" style="2"/>
    <col min="16060" max="16060" width="0.42578125" style="2" customWidth="1"/>
    <col min="16061" max="16061" width="0" style="2" hidden="1" customWidth="1"/>
    <col min="16062" max="16062" width="0.85546875" style="2" customWidth="1"/>
    <col min="16063" max="16068" width="0.85546875" style="2"/>
    <col min="16069" max="16069" width="6.7109375" style="2" customWidth="1"/>
    <col min="16070" max="16081" width="0.85546875" style="2"/>
    <col min="16082" max="16082" width="17.140625" style="2" customWidth="1"/>
    <col min="16083" max="16134" width="0" style="2" hidden="1" customWidth="1"/>
    <col min="16135" max="16140" width="0.85546875" style="2"/>
    <col min="16141" max="16141" width="1.5703125" style="2" customWidth="1"/>
    <col min="16142" max="16142" width="9.28515625" style="2" bestFit="1" customWidth="1"/>
    <col min="16143" max="16146" width="0.85546875" style="2"/>
    <col min="16147" max="16147" width="0.85546875" style="2" customWidth="1"/>
    <col min="16148" max="16150" width="0.85546875" style="2"/>
    <col min="16151" max="16151" width="9.28515625" style="2" bestFit="1" customWidth="1"/>
    <col min="16152" max="16384" width="0.85546875" style="2"/>
  </cols>
  <sheetData>
    <row r="1" spans="1:44" s="38" customFormat="1" ht="12" customHeight="1">
      <c r="A1" s="29"/>
      <c r="B1" s="29"/>
      <c r="C1" s="29"/>
      <c r="D1" s="29"/>
      <c r="E1" s="29" t="s">
        <v>75</v>
      </c>
      <c r="F1" s="29"/>
      <c r="G1" s="39"/>
      <c r="H1" s="39"/>
      <c r="I1" s="39"/>
      <c r="J1" s="39"/>
      <c r="K1" s="39"/>
      <c r="L1" s="39"/>
      <c r="M1" s="40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2" spans="1:44" s="38" customFormat="1" ht="12" customHeight="1">
      <c r="A2" s="29"/>
      <c r="B2" s="29"/>
      <c r="C2" s="29"/>
      <c r="D2" s="29"/>
      <c r="E2" s="29" t="s">
        <v>76</v>
      </c>
      <c r="F2" s="29"/>
      <c r="G2" s="39"/>
      <c r="H2" s="39"/>
      <c r="I2" s="39"/>
      <c r="J2" s="39"/>
      <c r="K2" s="39"/>
      <c r="L2" s="39"/>
      <c r="M2" s="40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44" s="38" customFormat="1" ht="12" customHeight="1">
      <c r="A3" s="29"/>
      <c r="B3" s="29"/>
      <c r="C3" s="29"/>
      <c r="D3" s="29"/>
      <c r="E3" s="29" t="s">
        <v>77</v>
      </c>
      <c r="F3" s="29"/>
      <c r="G3" s="39"/>
      <c r="H3" s="39"/>
      <c r="I3" s="39"/>
      <c r="J3" s="39"/>
      <c r="K3" s="39"/>
      <c r="L3" s="39"/>
      <c r="M3" s="40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</row>
    <row r="4" spans="1:44" ht="21" customHeight="1">
      <c r="A4" s="29"/>
      <c r="B4" s="29"/>
      <c r="C4" s="29"/>
      <c r="D4" s="29"/>
      <c r="E4" s="29"/>
      <c r="F4" s="29"/>
    </row>
    <row r="5" spans="1:44" s="29" customFormat="1" ht="14.25" customHeight="1">
      <c r="G5" s="43"/>
      <c r="H5" s="43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pans="1:44" s="29" customFormat="1" ht="14.25" customHeight="1">
      <c r="G6" s="43"/>
      <c r="H6" s="43"/>
      <c r="I6" s="43"/>
      <c r="J6" s="43"/>
      <c r="K6" s="43"/>
      <c r="L6" s="43"/>
      <c r="M6" s="44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</row>
    <row r="7" spans="1:44" s="29" customFormat="1" ht="14.25" customHeight="1">
      <c r="A7" s="241" t="s">
        <v>0</v>
      </c>
      <c r="B7" s="241"/>
      <c r="C7" s="241"/>
      <c r="D7" s="241"/>
      <c r="E7" s="241"/>
      <c r="F7" s="241"/>
      <c r="G7" s="43"/>
      <c r="H7" s="43"/>
      <c r="I7" s="43"/>
      <c r="J7" s="43"/>
      <c r="K7" s="43"/>
      <c r="L7" s="43"/>
      <c r="M7" s="44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</row>
    <row r="8" spans="1:44" s="29" customFormat="1" ht="14.25" customHeight="1">
      <c r="A8" s="241" t="s">
        <v>1</v>
      </c>
      <c r="B8" s="241"/>
      <c r="C8" s="241"/>
      <c r="D8" s="241"/>
      <c r="E8" s="241"/>
      <c r="F8" s="241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</row>
    <row r="9" spans="1:44" s="29" customFormat="1" ht="14.25" customHeight="1">
      <c r="A9" s="241" t="s">
        <v>78</v>
      </c>
      <c r="B9" s="241"/>
      <c r="C9" s="241"/>
      <c r="D9" s="241"/>
      <c r="E9" s="241"/>
      <c r="F9" s="241"/>
      <c r="G9" s="43"/>
      <c r="H9" s="43"/>
      <c r="I9" s="43"/>
      <c r="J9" s="43"/>
      <c r="K9" s="43"/>
      <c r="L9" s="43"/>
      <c r="M9" s="44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</row>
    <row r="10" spans="1:44" s="29" customFormat="1" ht="14.25" customHeight="1">
      <c r="A10" s="241" t="s">
        <v>79</v>
      </c>
      <c r="B10" s="241"/>
      <c r="C10" s="241"/>
      <c r="D10" s="241"/>
      <c r="E10" s="241"/>
      <c r="F10" s="241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</row>
    <row r="11" spans="1:44" s="29" customFormat="1" ht="14.25" customHeight="1">
      <c r="A11" s="60"/>
      <c r="B11" s="60"/>
      <c r="C11" s="60"/>
      <c r="D11" s="60"/>
      <c r="E11" s="60"/>
      <c r="F11" s="60"/>
      <c r="G11" s="43"/>
      <c r="H11" s="43"/>
      <c r="I11" s="43"/>
      <c r="J11" s="43"/>
      <c r="K11" s="43"/>
      <c r="L11" s="43"/>
      <c r="M11" s="44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</row>
    <row r="12" spans="1:44" ht="21" customHeight="1">
      <c r="A12" s="37" t="s">
        <v>205</v>
      </c>
      <c r="B12" s="60"/>
      <c r="C12" s="60"/>
      <c r="D12" s="60"/>
      <c r="E12" s="60"/>
      <c r="F12" s="60"/>
    </row>
    <row r="13" spans="1:44" ht="15.75">
      <c r="A13" s="72" t="s">
        <v>167</v>
      </c>
      <c r="B13" s="73" t="s">
        <v>168</v>
      </c>
      <c r="C13" s="29"/>
      <c r="D13" s="74"/>
      <c r="E13" s="74"/>
      <c r="F13" s="74"/>
    </row>
    <row r="14" spans="1:44" ht="15.75">
      <c r="A14" s="72" t="s">
        <v>169</v>
      </c>
      <c r="B14" s="75" t="s">
        <v>170</v>
      </c>
      <c r="C14" s="29"/>
      <c r="D14" s="74"/>
      <c r="E14" s="74"/>
      <c r="F14" s="74"/>
    </row>
    <row r="15" spans="1:44" ht="15.75">
      <c r="A15" s="72" t="s">
        <v>171</v>
      </c>
      <c r="B15" s="29"/>
      <c r="C15" s="74" t="s">
        <v>206</v>
      </c>
      <c r="D15" s="74"/>
      <c r="E15" s="74"/>
      <c r="F15" s="74"/>
    </row>
    <row r="16" spans="1:44" ht="15" customHeight="1">
      <c r="A16" s="74"/>
      <c r="B16" s="74"/>
      <c r="C16" s="74"/>
      <c r="D16" s="74"/>
      <c r="E16" s="74"/>
      <c r="F16" s="74"/>
    </row>
    <row r="17" spans="1:44" s="45" customFormat="1" ht="15.75">
      <c r="A17" s="251" t="s">
        <v>2</v>
      </c>
      <c r="B17" s="242" t="s">
        <v>3</v>
      </c>
      <c r="C17" s="14" t="s">
        <v>172</v>
      </c>
      <c r="D17" s="249" t="s">
        <v>173</v>
      </c>
      <c r="E17" s="250"/>
      <c r="F17" s="251" t="s">
        <v>82</v>
      </c>
      <c r="G17" s="46"/>
      <c r="H17" s="46"/>
      <c r="I17" s="46"/>
      <c r="J17" s="46"/>
      <c r="K17" s="46"/>
      <c r="L17" s="46"/>
      <c r="M17" s="47"/>
      <c r="N17" s="48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spans="1:44" s="45" customFormat="1" ht="15.75">
      <c r="A18" s="252"/>
      <c r="B18" s="242"/>
      <c r="C18" s="33"/>
      <c r="D18" s="31" t="s">
        <v>83</v>
      </c>
      <c r="E18" s="31" t="s">
        <v>84</v>
      </c>
      <c r="F18" s="252"/>
      <c r="G18" s="46"/>
      <c r="H18" s="46"/>
      <c r="I18" s="46"/>
      <c r="J18" s="46"/>
      <c r="K18" s="46"/>
      <c r="L18" s="46"/>
      <c r="M18" s="47"/>
      <c r="N18" s="49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</row>
    <row r="19" spans="1:44" s="45" customFormat="1" ht="15.75">
      <c r="A19" s="78" t="s">
        <v>4</v>
      </c>
      <c r="B19" s="61" t="s">
        <v>5</v>
      </c>
      <c r="C19" s="20" t="s">
        <v>6</v>
      </c>
      <c r="D19" s="20" t="s">
        <v>6</v>
      </c>
      <c r="E19" s="31" t="s">
        <v>6</v>
      </c>
      <c r="F19" s="14" t="s">
        <v>6</v>
      </c>
      <c r="G19" s="46"/>
      <c r="H19" s="46"/>
      <c r="I19" s="46"/>
      <c r="J19" s="46"/>
      <c r="K19" s="46"/>
      <c r="L19" s="46"/>
      <c r="M19" s="47"/>
      <c r="N19" s="49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</row>
    <row r="20" spans="1:44" s="45" customFormat="1" ht="15.75">
      <c r="A20" s="64" t="s">
        <v>50</v>
      </c>
      <c r="B20" s="61" t="s">
        <v>85</v>
      </c>
      <c r="C20" s="20" t="s">
        <v>7</v>
      </c>
      <c r="D20" s="67">
        <f>D21+D49+D63</f>
        <v>744428.29</v>
      </c>
      <c r="E20" s="16"/>
      <c r="F20" s="79"/>
      <c r="G20" s="48"/>
      <c r="H20" s="48"/>
      <c r="I20" s="48"/>
      <c r="J20" s="48"/>
      <c r="K20" s="48"/>
      <c r="L20" s="48"/>
      <c r="M20" s="47"/>
      <c r="N20" s="49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1" spans="1:44" s="45" customFormat="1" ht="15.75">
      <c r="A21" s="64" t="s">
        <v>8</v>
      </c>
      <c r="B21" s="61" t="s">
        <v>86</v>
      </c>
      <c r="C21" s="20" t="s">
        <v>7</v>
      </c>
      <c r="D21" s="67">
        <f>D22+D27+D29+D47+D48</f>
        <v>483369.29</v>
      </c>
      <c r="E21" s="80"/>
      <c r="F21" s="81"/>
      <c r="G21" s="46"/>
      <c r="H21" s="46"/>
      <c r="I21" s="46"/>
      <c r="J21" s="46"/>
      <c r="K21" s="46"/>
      <c r="L21" s="46"/>
      <c r="M21" s="47"/>
      <c r="N21" s="51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</row>
    <row r="22" spans="1:44" s="45" customFormat="1" ht="15.75">
      <c r="A22" s="64" t="s">
        <v>9</v>
      </c>
      <c r="B22" s="61" t="s">
        <v>10</v>
      </c>
      <c r="C22" s="20" t="s">
        <v>7</v>
      </c>
      <c r="D22" s="68">
        <f>D23+D25</f>
        <v>48724.92</v>
      </c>
      <c r="E22" s="82"/>
      <c r="F22" s="81"/>
      <c r="G22" s="46"/>
      <c r="H22" s="46"/>
      <c r="I22" s="46"/>
      <c r="J22" s="46"/>
      <c r="K22" s="46"/>
      <c r="L22" s="46"/>
      <c r="M22" s="47"/>
      <c r="N22" s="49"/>
      <c r="O22" s="46"/>
      <c r="P22" s="46"/>
      <c r="Q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spans="1:44" s="45" customFormat="1" ht="31.5">
      <c r="A23" s="64" t="s">
        <v>11</v>
      </c>
      <c r="B23" s="61" t="s">
        <v>12</v>
      </c>
      <c r="C23" s="20" t="s">
        <v>7</v>
      </c>
      <c r="D23" s="67">
        <v>31817.62</v>
      </c>
      <c r="E23" s="83"/>
      <c r="F23" s="81"/>
      <c r="G23" s="46"/>
      <c r="H23" s="46"/>
      <c r="I23" s="46"/>
      <c r="J23" s="46"/>
      <c r="K23" s="46"/>
      <c r="L23" s="46"/>
      <c r="M23" s="47"/>
      <c r="N23" s="49"/>
      <c r="O23" s="46"/>
      <c r="P23" s="46"/>
      <c r="Q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</row>
    <row r="24" spans="1:44" s="45" customFormat="1" ht="15.75">
      <c r="A24" s="64" t="s">
        <v>13</v>
      </c>
      <c r="B24" s="61" t="s">
        <v>87</v>
      </c>
      <c r="C24" s="20" t="s">
        <v>7</v>
      </c>
      <c r="D24" s="67" t="s">
        <v>156</v>
      </c>
      <c r="E24" s="83"/>
      <c r="F24" s="84"/>
      <c r="G24" s="46"/>
      <c r="H24" s="46"/>
      <c r="I24" s="46"/>
      <c r="J24" s="46"/>
      <c r="K24" s="46"/>
      <c r="L24" s="46"/>
      <c r="M24" s="47"/>
      <c r="N24" s="49"/>
      <c r="O24" s="53"/>
      <c r="P24" s="46"/>
      <c r="Q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1:44" s="45" customFormat="1" ht="47.25">
      <c r="A25" s="64" t="s">
        <v>15</v>
      </c>
      <c r="B25" s="61" t="s">
        <v>16</v>
      </c>
      <c r="C25" s="20" t="s">
        <v>7</v>
      </c>
      <c r="D25" s="67">
        <v>16907.3</v>
      </c>
      <c r="E25" s="83"/>
      <c r="F25" s="84"/>
      <c r="G25" s="46"/>
      <c r="H25" s="46"/>
      <c r="I25" s="46"/>
      <c r="J25" s="46"/>
      <c r="K25" s="46"/>
      <c r="L25" s="46"/>
      <c r="M25" s="47"/>
      <c r="N25" s="48"/>
      <c r="O25" s="53"/>
      <c r="P25" s="46"/>
      <c r="Q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</row>
    <row r="26" spans="1:44" s="45" customFormat="1" ht="15.75">
      <c r="A26" s="64" t="s">
        <v>17</v>
      </c>
      <c r="B26" s="61" t="s">
        <v>14</v>
      </c>
      <c r="C26" s="20" t="s">
        <v>7</v>
      </c>
      <c r="D26" s="67">
        <v>0</v>
      </c>
      <c r="E26" s="83"/>
      <c r="F26" s="84"/>
      <c r="G26" s="46"/>
      <c r="H26" s="46"/>
      <c r="I26" s="46"/>
      <c r="J26" s="46"/>
      <c r="K26" s="46"/>
      <c r="L26" s="46"/>
      <c r="M26" s="47"/>
      <c r="N26" s="48"/>
      <c r="O26" s="53"/>
      <c r="P26" s="46"/>
      <c r="Q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</row>
    <row r="27" spans="1:44" s="45" customFormat="1" ht="15.75">
      <c r="A27" s="64" t="s">
        <v>18</v>
      </c>
      <c r="B27" s="61" t="s">
        <v>19</v>
      </c>
      <c r="C27" s="20" t="s">
        <v>7</v>
      </c>
      <c r="D27" s="67">
        <v>307552</v>
      </c>
      <c r="E27" s="83"/>
      <c r="F27" s="81"/>
      <c r="G27" s="46"/>
      <c r="H27" s="46"/>
      <c r="I27" s="46"/>
      <c r="J27" s="46"/>
      <c r="K27" s="46"/>
      <c r="L27" s="46"/>
      <c r="M27" s="47"/>
      <c r="N27" s="48"/>
      <c r="O27" s="53"/>
      <c r="P27" s="46"/>
      <c r="Q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</row>
    <row r="28" spans="1:44" s="45" customFormat="1" ht="15.75">
      <c r="A28" s="64" t="s">
        <v>20</v>
      </c>
      <c r="B28" s="61" t="s">
        <v>14</v>
      </c>
      <c r="C28" s="20" t="s">
        <v>7</v>
      </c>
      <c r="D28" s="67" t="s">
        <v>156</v>
      </c>
      <c r="E28" s="82"/>
      <c r="F28" s="81"/>
      <c r="G28" s="46"/>
      <c r="H28" s="46"/>
      <c r="I28" s="46"/>
      <c r="J28" s="46"/>
      <c r="K28" s="46"/>
      <c r="L28" s="46"/>
      <c r="M28" s="47"/>
      <c r="N28" s="50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spans="1:44" s="45" customFormat="1" ht="15.75">
      <c r="A29" s="64" t="s">
        <v>21</v>
      </c>
      <c r="B29" s="61" t="s">
        <v>88</v>
      </c>
      <c r="C29" s="20" t="s">
        <v>7</v>
      </c>
      <c r="D29" s="67">
        <f>D30+D31+D32</f>
        <v>127092.37</v>
      </c>
      <c r="E29" s="85"/>
      <c r="F29" s="86"/>
      <c r="G29" s="46"/>
      <c r="H29" s="46"/>
      <c r="I29" s="46"/>
      <c r="J29" s="46"/>
      <c r="K29" s="46"/>
      <c r="L29" s="46"/>
      <c r="M29" s="47"/>
      <c r="N29" s="50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</row>
    <row r="30" spans="1:44" s="45" customFormat="1" ht="31.5">
      <c r="A30" s="64" t="s">
        <v>22</v>
      </c>
      <c r="B30" s="61" t="s">
        <v>89</v>
      </c>
      <c r="C30" s="20" t="s">
        <v>7</v>
      </c>
      <c r="D30" s="67">
        <v>0</v>
      </c>
      <c r="E30" s="87"/>
      <c r="F30" s="86"/>
      <c r="G30" s="46"/>
      <c r="H30" s="46"/>
      <c r="I30" s="46"/>
      <c r="J30" s="46"/>
      <c r="K30" s="46"/>
      <c r="L30" s="46"/>
      <c r="M30" s="47"/>
      <c r="N30" s="50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</row>
    <row r="31" spans="1:44" s="45" customFormat="1" ht="15.75">
      <c r="A31" s="64" t="s">
        <v>24</v>
      </c>
      <c r="B31" s="61" t="s">
        <v>23</v>
      </c>
      <c r="C31" s="20" t="s">
        <v>7</v>
      </c>
      <c r="D31" s="67">
        <v>107.01</v>
      </c>
      <c r="E31" s="87"/>
      <c r="F31" s="88"/>
      <c r="G31" s="46"/>
      <c r="H31" s="46"/>
      <c r="I31" s="46"/>
      <c r="J31" s="46"/>
      <c r="K31" s="46"/>
      <c r="L31" s="46"/>
      <c r="M31" s="47"/>
      <c r="N31" s="50"/>
      <c r="O31" s="46"/>
      <c r="P31" s="46"/>
      <c r="Q31" s="46"/>
    </row>
    <row r="32" spans="1:44" s="54" customFormat="1" ht="15.75">
      <c r="A32" s="64" t="s">
        <v>90</v>
      </c>
      <c r="B32" s="61" t="s">
        <v>25</v>
      </c>
      <c r="C32" s="20" t="s">
        <v>7</v>
      </c>
      <c r="D32" s="67">
        <f>D33+D34+D35+D36+D37+D38+D39+D40+D41+D42+D43+D44+D45+D47+D48+D46</f>
        <v>126985.36</v>
      </c>
      <c r="E32" s="87"/>
      <c r="F32" s="89"/>
      <c r="G32" s="46"/>
      <c r="H32" s="46"/>
      <c r="I32" s="46"/>
      <c r="J32" s="46"/>
      <c r="K32" s="46"/>
      <c r="L32" s="46"/>
      <c r="M32" s="47"/>
      <c r="N32" s="50"/>
      <c r="O32" s="46"/>
      <c r="P32" s="46"/>
      <c r="Q32" s="46"/>
    </row>
    <row r="33" spans="1:44" s="54" customFormat="1" ht="15.75">
      <c r="A33" s="64" t="s">
        <v>149</v>
      </c>
      <c r="B33" s="61" t="s">
        <v>194</v>
      </c>
      <c r="C33" s="20" t="s">
        <v>7</v>
      </c>
      <c r="D33" s="67">
        <v>5873.41</v>
      </c>
      <c r="E33" s="90"/>
      <c r="F33" s="89"/>
      <c r="M33" s="47"/>
      <c r="N33" s="52"/>
    </row>
    <row r="34" spans="1:44" s="54" customFormat="1" ht="31.5">
      <c r="A34" s="64" t="s">
        <v>150</v>
      </c>
      <c r="B34" s="61" t="s">
        <v>195</v>
      </c>
      <c r="C34" s="20" t="s">
        <v>7</v>
      </c>
      <c r="D34" s="67">
        <v>5713</v>
      </c>
      <c r="E34" s="90"/>
      <c r="F34" s="89"/>
      <c r="M34" s="47"/>
      <c r="N34" s="52"/>
    </row>
    <row r="35" spans="1:44" s="54" customFormat="1" ht="15.75">
      <c r="A35" s="64" t="s">
        <v>151</v>
      </c>
      <c r="B35" s="61" t="s">
        <v>196</v>
      </c>
      <c r="C35" s="20" t="s">
        <v>7</v>
      </c>
      <c r="D35" s="67">
        <v>6221.66</v>
      </c>
      <c r="E35" s="90"/>
      <c r="F35" s="89"/>
      <c r="M35" s="47"/>
      <c r="N35" s="52"/>
    </row>
    <row r="36" spans="1:44" s="54" customFormat="1" ht="15.75">
      <c r="A36" s="64" t="s">
        <v>152</v>
      </c>
      <c r="B36" s="61" t="s">
        <v>197</v>
      </c>
      <c r="C36" s="20" t="s">
        <v>7</v>
      </c>
      <c r="D36" s="67">
        <v>1007.55</v>
      </c>
      <c r="E36" s="90"/>
      <c r="F36" s="89"/>
      <c r="M36" s="47"/>
      <c r="N36" s="52"/>
    </row>
    <row r="37" spans="1:44" s="54" customFormat="1" ht="15.75">
      <c r="A37" s="64" t="s">
        <v>153</v>
      </c>
      <c r="B37" s="61" t="s">
        <v>198</v>
      </c>
      <c r="C37" s="20" t="s">
        <v>7</v>
      </c>
      <c r="D37" s="67">
        <v>725.71</v>
      </c>
      <c r="E37" s="90"/>
      <c r="F37" s="89"/>
      <c r="M37" s="47"/>
      <c r="N37" s="52"/>
    </row>
    <row r="38" spans="1:44" s="54" customFormat="1" ht="15.75">
      <c r="A38" s="64" t="s">
        <v>154</v>
      </c>
      <c r="B38" s="61" t="s">
        <v>199</v>
      </c>
      <c r="C38" s="20" t="s">
        <v>7</v>
      </c>
      <c r="D38" s="67">
        <v>6678.03</v>
      </c>
      <c r="E38" s="19"/>
      <c r="F38" s="91"/>
      <c r="M38" s="47"/>
      <c r="N38" s="52"/>
    </row>
    <row r="39" spans="1:44" s="54" customFormat="1" ht="15.75">
      <c r="A39" s="64" t="s">
        <v>155</v>
      </c>
      <c r="B39" s="61" t="s">
        <v>200</v>
      </c>
      <c r="C39" s="20" t="s">
        <v>7</v>
      </c>
      <c r="D39" s="67">
        <v>1513.38</v>
      </c>
      <c r="E39" s="19"/>
      <c r="F39" s="91"/>
      <c r="M39" s="47"/>
      <c r="N39" s="52"/>
    </row>
    <row r="40" spans="1:44" s="54" customFormat="1" ht="31.5">
      <c r="A40" s="64" t="s">
        <v>174</v>
      </c>
      <c r="B40" s="61" t="s">
        <v>201</v>
      </c>
      <c r="C40" s="20" t="s">
        <v>7</v>
      </c>
      <c r="D40" s="67">
        <v>1223.1099999999999</v>
      </c>
      <c r="E40" s="19"/>
      <c r="F40" s="91"/>
      <c r="M40" s="47"/>
      <c r="N40" s="52"/>
    </row>
    <row r="41" spans="1:44" s="54" customFormat="1" ht="15.75">
      <c r="A41" s="64" t="s">
        <v>175</v>
      </c>
      <c r="B41" s="61" t="s">
        <v>147</v>
      </c>
      <c r="C41" s="20" t="s">
        <v>7</v>
      </c>
      <c r="D41" s="67">
        <v>2861</v>
      </c>
      <c r="E41" s="19"/>
      <c r="F41" s="91"/>
      <c r="M41" s="47"/>
      <c r="N41" s="52"/>
    </row>
    <row r="42" spans="1:44" s="54" customFormat="1" ht="15.75">
      <c r="A42" s="64" t="s">
        <v>176</v>
      </c>
      <c r="B42" s="61" t="s">
        <v>202</v>
      </c>
      <c r="C42" s="20" t="s">
        <v>7</v>
      </c>
      <c r="D42" s="67">
        <v>0</v>
      </c>
      <c r="E42" s="19"/>
      <c r="F42" s="91"/>
      <c r="M42" s="47"/>
      <c r="N42" s="52"/>
    </row>
    <row r="43" spans="1:44" s="54" customFormat="1" ht="15.75">
      <c r="A43" s="64" t="s">
        <v>177</v>
      </c>
      <c r="B43" s="61" t="s">
        <v>203</v>
      </c>
      <c r="C43" s="20" t="s">
        <v>7</v>
      </c>
      <c r="D43" s="67">
        <v>20115</v>
      </c>
      <c r="E43" s="19"/>
      <c r="F43" s="91"/>
      <c r="M43" s="47"/>
      <c r="N43" s="52"/>
    </row>
    <row r="44" spans="1:44" s="54" customFormat="1" ht="15.75">
      <c r="A44" s="64" t="s">
        <v>178</v>
      </c>
      <c r="B44" s="61" t="s">
        <v>96</v>
      </c>
      <c r="C44" s="20" t="s">
        <v>7</v>
      </c>
      <c r="D44" s="67">
        <v>24322.9</v>
      </c>
      <c r="E44" s="19"/>
      <c r="F44" s="91"/>
      <c r="M44" s="47"/>
      <c r="N44" s="52"/>
    </row>
    <row r="45" spans="1:44" s="54" customFormat="1" ht="15.75">
      <c r="A45" s="64" t="s">
        <v>179</v>
      </c>
      <c r="B45" s="61" t="s">
        <v>204</v>
      </c>
      <c r="C45" s="20" t="s">
        <v>7</v>
      </c>
      <c r="D45" s="67">
        <v>0</v>
      </c>
      <c r="E45" s="19"/>
      <c r="F45" s="91"/>
      <c r="M45" s="47"/>
      <c r="N45" s="52"/>
    </row>
    <row r="46" spans="1:44" s="54" customFormat="1" ht="15.75">
      <c r="A46" s="64" t="s">
        <v>207</v>
      </c>
      <c r="B46" s="61" t="s">
        <v>208</v>
      </c>
      <c r="C46" s="20" t="s">
        <v>7</v>
      </c>
      <c r="D46" s="67">
        <v>50730.61</v>
      </c>
      <c r="E46" s="19"/>
      <c r="F46" s="91"/>
      <c r="M46" s="47"/>
      <c r="N46" s="52"/>
    </row>
    <row r="47" spans="1:44" s="45" customFormat="1" ht="31.5">
      <c r="A47" s="64" t="s">
        <v>91</v>
      </c>
      <c r="B47" s="61" t="s">
        <v>92</v>
      </c>
      <c r="C47" s="20" t="s">
        <v>7</v>
      </c>
      <c r="D47" s="67">
        <v>0</v>
      </c>
      <c r="E47" s="82"/>
      <c r="F47" s="81"/>
      <c r="G47" s="46"/>
      <c r="H47" s="46"/>
      <c r="I47" s="46"/>
      <c r="J47" s="46"/>
      <c r="K47" s="46"/>
      <c r="L47" s="46"/>
      <c r="M47" s="47"/>
      <c r="N47" s="50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</row>
    <row r="48" spans="1:44" s="45" customFormat="1" ht="31.5">
      <c r="A48" s="64" t="s">
        <v>93</v>
      </c>
      <c r="B48" s="61" t="s">
        <v>94</v>
      </c>
      <c r="C48" s="20" t="s">
        <v>7</v>
      </c>
      <c r="D48" s="67">
        <v>0</v>
      </c>
      <c r="E48" s="83"/>
      <c r="F48" s="81"/>
      <c r="G48" s="46"/>
      <c r="H48" s="46"/>
      <c r="I48" s="46"/>
      <c r="J48" s="46"/>
      <c r="K48" s="46"/>
      <c r="L48" s="46"/>
      <c r="M48" s="47"/>
      <c r="N48" s="50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</row>
    <row r="49" spans="1:44" s="45" customFormat="1" ht="15.75">
      <c r="A49" s="64" t="s">
        <v>26</v>
      </c>
      <c r="B49" s="61" t="s">
        <v>27</v>
      </c>
      <c r="C49" s="20" t="s">
        <v>7</v>
      </c>
      <c r="D49" s="67">
        <f>D50+D51+D52+D53+D54+D55+D56+D57+D58+D59+D61+D62</f>
        <v>458048</v>
      </c>
      <c r="E49" s="82"/>
      <c r="F49" s="81"/>
      <c r="G49" s="46"/>
      <c r="H49" s="46"/>
      <c r="I49" s="46"/>
      <c r="J49" s="46"/>
      <c r="K49" s="46"/>
      <c r="L49" s="46"/>
      <c r="M49" s="47"/>
      <c r="N49" s="50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</row>
    <row r="50" spans="1:44" s="45" customFormat="1" ht="15.75">
      <c r="A50" s="64" t="s">
        <v>28</v>
      </c>
      <c r="B50" s="61" t="s">
        <v>29</v>
      </c>
      <c r="C50" s="20" t="s">
        <v>7</v>
      </c>
      <c r="D50" s="67">
        <v>0</v>
      </c>
      <c r="E50" s="82"/>
      <c r="F50" s="81"/>
      <c r="G50" s="46"/>
      <c r="H50" s="46"/>
      <c r="I50" s="46"/>
      <c r="J50" s="46"/>
      <c r="K50" s="46"/>
      <c r="L50" s="46"/>
      <c r="M50" s="47"/>
      <c r="N50" s="50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</row>
    <row r="51" spans="1:44" s="45" customFormat="1" ht="31.5">
      <c r="A51" s="64" t="s">
        <v>30</v>
      </c>
      <c r="B51" s="61" t="s">
        <v>31</v>
      </c>
      <c r="C51" s="20" t="s">
        <v>7</v>
      </c>
      <c r="D51" s="67">
        <v>0</v>
      </c>
      <c r="E51" s="82"/>
      <c r="F51" s="81"/>
      <c r="G51" s="46"/>
      <c r="H51" s="46"/>
      <c r="I51" s="46"/>
      <c r="J51" s="46"/>
      <c r="K51" s="46"/>
      <c r="L51" s="46"/>
      <c r="M51" s="47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</row>
    <row r="52" spans="1:44" s="45" customFormat="1" ht="15.75">
      <c r="A52" s="64" t="s">
        <v>32</v>
      </c>
      <c r="B52" s="61" t="s">
        <v>33</v>
      </c>
      <c r="C52" s="20" t="s">
        <v>7</v>
      </c>
      <c r="D52" s="67">
        <v>614</v>
      </c>
      <c r="E52" s="83"/>
      <c r="F52" s="81"/>
      <c r="G52" s="46"/>
      <c r="H52" s="46"/>
      <c r="I52" s="46"/>
      <c r="J52" s="46"/>
      <c r="K52" s="46"/>
      <c r="L52" s="46"/>
      <c r="M52" s="47"/>
      <c r="N52" s="50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</row>
    <row r="53" spans="1:44" s="45" customFormat="1" ht="15.75">
      <c r="A53" s="64" t="s">
        <v>34</v>
      </c>
      <c r="B53" s="61" t="s">
        <v>35</v>
      </c>
      <c r="C53" s="20" t="s">
        <v>7</v>
      </c>
      <c r="D53" s="67">
        <v>93496</v>
      </c>
      <c r="E53" s="83"/>
      <c r="F53" s="84"/>
      <c r="G53" s="46"/>
      <c r="H53" s="46"/>
      <c r="I53" s="46"/>
      <c r="J53" s="46"/>
      <c r="K53" s="46"/>
      <c r="L53" s="46"/>
      <c r="M53" s="47"/>
      <c r="N53" s="50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</row>
    <row r="54" spans="1:44" s="45" customFormat="1" ht="47.25">
      <c r="A54" s="64" t="s">
        <v>36</v>
      </c>
      <c r="B54" s="61" t="s">
        <v>97</v>
      </c>
      <c r="C54" s="20" t="s">
        <v>7</v>
      </c>
      <c r="D54" s="67">
        <v>0</v>
      </c>
      <c r="E54" s="82"/>
      <c r="F54" s="81"/>
      <c r="G54" s="46"/>
      <c r="H54" s="46"/>
      <c r="I54" s="46"/>
      <c r="J54" s="46"/>
      <c r="K54" s="46"/>
      <c r="L54" s="46"/>
      <c r="M54" s="47"/>
      <c r="N54" s="50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</row>
    <row r="55" spans="1:44" s="45" customFormat="1" ht="15.75">
      <c r="A55" s="64" t="s">
        <v>38</v>
      </c>
      <c r="B55" s="61" t="s">
        <v>98</v>
      </c>
      <c r="C55" s="20" t="s">
        <v>7</v>
      </c>
      <c r="D55" s="67">
        <v>203939</v>
      </c>
      <c r="E55" s="83"/>
      <c r="F55" s="84"/>
      <c r="G55" s="46"/>
      <c r="H55" s="46"/>
      <c r="I55" s="46"/>
      <c r="J55" s="46"/>
      <c r="K55" s="46"/>
      <c r="L55" s="46"/>
      <c r="M55" s="47"/>
      <c r="N55" s="50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</row>
    <row r="56" spans="1:44" s="45" customFormat="1" ht="15.75">
      <c r="A56" s="64" t="s">
        <v>40</v>
      </c>
      <c r="B56" s="61" t="s">
        <v>99</v>
      </c>
      <c r="C56" s="20" t="s">
        <v>7</v>
      </c>
      <c r="D56" s="67">
        <v>0</v>
      </c>
      <c r="E56" s="92"/>
      <c r="F56" s="84"/>
      <c r="G56" s="46"/>
      <c r="H56" s="46"/>
      <c r="I56" s="46"/>
      <c r="J56" s="46"/>
      <c r="K56" s="46"/>
      <c r="L56" s="46"/>
      <c r="M56" s="47"/>
      <c r="N56" s="50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</row>
    <row r="57" spans="1:44" s="45" customFormat="1" ht="15.75">
      <c r="A57" s="64" t="s">
        <v>44</v>
      </c>
      <c r="B57" s="61" t="s">
        <v>37</v>
      </c>
      <c r="C57" s="20" t="s">
        <v>7</v>
      </c>
      <c r="D57" s="67">
        <v>27384</v>
      </c>
      <c r="E57" s="83"/>
      <c r="F57" s="81"/>
      <c r="G57" s="46"/>
      <c r="H57" s="46"/>
      <c r="I57" s="46"/>
      <c r="J57" s="46"/>
      <c r="K57" s="46"/>
      <c r="L57" s="46"/>
      <c r="M57" s="47"/>
      <c r="N57" s="50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</row>
    <row r="58" spans="1:44" s="45" customFormat="1" ht="15.75">
      <c r="A58" s="64" t="s">
        <v>100</v>
      </c>
      <c r="B58" s="61" t="s">
        <v>39</v>
      </c>
      <c r="C58" s="20" t="s">
        <v>7</v>
      </c>
      <c r="D58" s="67">
        <v>52688</v>
      </c>
      <c r="E58" s="83"/>
      <c r="F58" s="81"/>
      <c r="G58" s="46"/>
      <c r="H58" s="46"/>
      <c r="I58" s="46"/>
      <c r="J58" s="46"/>
      <c r="K58" s="46"/>
      <c r="L58" s="46"/>
      <c r="M58" s="47"/>
      <c r="N58" s="50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</row>
    <row r="59" spans="1:44" s="45" customFormat="1" ht="63">
      <c r="A59" s="65" t="s">
        <v>101</v>
      </c>
      <c r="B59" s="62" t="s">
        <v>41</v>
      </c>
      <c r="C59" s="236" t="s">
        <v>7</v>
      </c>
      <c r="D59" s="69">
        <v>79927</v>
      </c>
      <c r="E59" s="19"/>
      <c r="F59" s="91"/>
      <c r="G59" s="46"/>
      <c r="H59" s="46"/>
      <c r="I59" s="46"/>
      <c r="J59" s="46"/>
      <c r="K59" s="46"/>
      <c r="L59" s="46"/>
      <c r="M59" s="47"/>
      <c r="N59" s="50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</row>
    <row r="60" spans="1:44" s="55" customFormat="1" ht="31.5">
      <c r="A60" s="66" t="s">
        <v>102</v>
      </c>
      <c r="B60" s="63" t="s">
        <v>42</v>
      </c>
      <c r="C60" s="106" t="s">
        <v>43</v>
      </c>
      <c r="D60" s="70" t="s">
        <v>156</v>
      </c>
      <c r="E60" s="9"/>
      <c r="F60" s="81"/>
      <c r="G60" s="56"/>
      <c r="H60" s="56"/>
      <c r="I60" s="56"/>
      <c r="J60" s="56"/>
      <c r="K60" s="56"/>
      <c r="L60" s="56"/>
      <c r="M60" s="57"/>
      <c r="N60" s="50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</row>
    <row r="61" spans="1:44" s="45" customFormat="1" ht="110.25">
      <c r="A61" s="65" t="s">
        <v>103</v>
      </c>
      <c r="B61" s="62" t="s">
        <v>104</v>
      </c>
      <c r="C61" s="236" t="s">
        <v>7</v>
      </c>
      <c r="D61" s="69">
        <v>0</v>
      </c>
      <c r="E61" s="82"/>
      <c r="F61" s="81"/>
      <c r="G61" s="46"/>
      <c r="H61" s="46"/>
      <c r="I61" s="46"/>
      <c r="J61" s="46"/>
      <c r="K61" s="46"/>
      <c r="L61" s="46"/>
      <c r="M61" s="47"/>
      <c r="N61" s="50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</row>
    <row r="62" spans="1:44" s="45" customFormat="1" ht="15.75">
      <c r="A62" s="65" t="s">
        <v>105</v>
      </c>
      <c r="B62" s="62" t="s">
        <v>162</v>
      </c>
      <c r="C62" s="236" t="s">
        <v>7</v>
      </c>
      <c r="D62" s="70">
        <v>0</v>
      </c>
      <c r="E62" s="83"/>
      <c r="F62" s="84"/>
      <c r="G62" s="46"/>
      <c r="H62" s="46"/>
      <c r="I62" s="46"/>
      <c r="J62" s="46"/>
      <c r="K62" s="46"/>
      <c r="L62" s="46"/>
      <c r="M62" s="47"/>
      <c r="N62" s="50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</row>
    <row r="63" spans="1:44" s="45" customFormat="1" ht="47.25">
      <c r="A63" s="65" t="s">
        <v>45</v>
      </c>
      <c r="B63" s="62" t="s">
        <v>107</v>
      </c>
      <c r="C63" s="236" t="s">
        <v>7</v>
      </c>
      <c r="D63" s="70">
        <f>-117062-79927</f>
        <v>-196989</v>
      </c>
      <c r="E63" s="83"/>
      <c r="F63" s="93"/>
      <c r="G63" s="46"/>
      <c r="H63" s="46"/>
      <c r="I63" s="46"/>
      <c r="J63" s="46"/>
      <c r="K63" s="46"/>
      <c r="L63" s="46"/>
      <c r="M63" s="47"/>
      <c r="N63" s="50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</row>
    <row r="64" spans="1:44" s="55" customFormat="1" ht="31.5">
      <c r="A64" s="66" t="s">
        <v>46</v>
      </c>
      <c r="B64" s="63" t="s">
        <v>209</v>
      </c>
      <c r="C64" s="106" t="s">
        <v>7</v>
      </c>
      <c r="D64" s="70" t="s">
        <v>156</v>
      </c>
      <c r="E64" s="82"/>
      <c r="F64" s="84"/>
      <c r="G64" s="56"/>
      <c r="H64" s="56"/>
      <c r="I64" s="56"/>
      <c r="J64" s="56"/>
      <c r="K64" s="56"/>
      <c r="L64" s="56"/>
      <c r="M64" s="57"/>
      <c r="N64" s="58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</row>
    <row r="65" spans="1:44" s="45" customFormat="1" ht="31.5">
      <c r="A65" s="65" t="s">
        <v>47</v>
      </c>
      <c r="B65" s="62" t="s">
        <v>48</v>
      </c>
      <c r="C65" s="236" t="s">
        <v>7</v>
      </c>
      <c r="D65" s="69">
        <v>220091</v>
      </c>
      <c r="E65" s="82"/>
      <c r="F65" s="94"/>
      <c r="G65" s="46"/>
      <c r="H65" s="46"/>
      <c r="I65" s="46"/>
      <c r="J65" s="46"/>
      <c r="K65" s="46"/>
      <c r="L65" s="46"/>
      <c r="M65" s="47"/>
      <c r="N65" s="50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</row>
    <row r="66" spans="1:44" s="45" customFormat="1" ht="31.5">
      <c r="A66" s="65" t="s">
        <v>8</v>
      </c>
      <c r="B66" s="62" t="s">
        <v>109</v>
      </c>
      <c r="C66" s="236" t="s">
        <v>74</v>
      </c>
      <c r="D66" s="70">
        <v>90.56</v>
      </c>
      <c r="E66" s="95"/>
      <c r="F66" s="81"/>
      <c r="G66" s="46"/>
      <c r="H66" s="46"/>
      <c r="I66" s="46"/>
      <c r="J66" s="46"/>
      <c r="K66" s="46"/>
      <c r="L66" s="46"/>
      <c r="M66" s="47"/>
      <c r="N66" s="50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</row>
    <row r="67" spans="1:44" s="45" customFormat="1" ht="63">
      <c r="A67" s="65" t="s">
        <v>26</v>
      </c>
      <c r="B67" s="62" t="s">
        <v>110</v>
      </c>
      <c r="C67" s="236" t="s">
        <v>7</v>
      </c>
      <c r="D67" s="69">
        <f>D65/D66</f>
        <v>2430.3334805653708</v>
      </c>
      <c r="E67" s="96"/>
      <c r="F67" s="81"/>
      <c r="G67" s="46"/>
      <c r="H67" s="46"/>
      <c r="I67" s="46"/>
      <c r="J67" s="46"/>
      <c r="K67" s="46"/>
      <c r="L67" s="46"/>
      <c r="M67" s="47"/>
      <c r="N67" s="50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</row>
    <row r="68" spans="1:44" s="45" customFormat="1" ht="63">
      <c r="A68" s="65" t="s">
        <v>49</v>
      </c>
      <c r="B68" s="62" t="s">
        <v>112</v>
      </c>
      <c r="C68" s="236" t="s">
        <v>6</v>
      </c>
      <c r="D68" s="69" t="s">
        <v>6</v>
      </c>
      <c r="E68" s="96"/>
      <c r="F68" s="81"/>
      <c r="G68" s="46"/>
      <c r="H68" s="46"/>
      <c r="I68" s="46"/>
      <c r="J68" s="46"/>
      <c r="K68" s="46"/>
      <c r="L68" s="46"/>
      <c r="M68" s="47"/>
      <c r="N68" s="50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</row>
    <row r="69" spans="1:44" s="45" customFormat="1" ht="15.75">
      <c r="A69" s="66" t="s">
        <v>50</v>
      </c>
      <c r="B69" s="63" t="s">
        <v>52</v>
      </c>
      <c r="C69" s="106" t="s">
        <v>53</v>
      </c>
      <c r="D69" s="70" t="s">
        <v>156</v>
      </c>
      <c r="E69" s="97"/>
      <c r="F69" s="81"/>
      <c r="G69" s="46"/>
      <c r="H69" s="46"/>
      <c r="I69" s="46"/>
      <c r="J69" s="46"/>
      <c r="K69" s="46"/>
      <c r="L69" s="46"/>
      <c r="M69" s="47"/>
      <c r="N69" s="50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</row>
    <row r="70" spans="1:44" s="45" customFormat="1" ht="15.75">
      <c r="A70" s="65" t="s">
        <v>54</v>
      </c>
      <c r="B70" s="62" t="s">
        <v>55</v>
      </c>
      <c r="C70" s="236" t="s">
        <v>113</v>
      </c>
      <c r="D70" s="70" t="s">
        <v>156</v>
      </c>
      <c r="E70" s="98"/>
      <c r="F70" s="81"/>
      <c r="G70" s="46"/>
      <c r="H70" s="46"/>
      <c r="I70" s="46"/>
      <c r="J70" s="46"/>
      <c r="K70" s="46"/>
      <c r="L70" s="46"/>
      <c r="M70" s="47"/>
      <c r="N70" s="50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</row>
    <row r="71" spans="1:44" s="45" customFormat="1" ht="15.75">
      <c r="A71" s="65" t="s">
        <v>180</v>
      </c>
      <c r="B71" s="62" t="s">
        <v>115</v>
      </c>
      <c r="C71" s="236" t="s">
        <v>113</v>
      </c>
      <c r="D71" s="70" t="s">
        <v>156</v>
      </c>
      <c r="E71" s="98"/>
      <c r="F71" s="81"/>
      <c r="G71" s="46"/>
      <c r="H71" s="46"/>
      <c r="I71" s="46"/>
      <c r="J71" s="46"/>
      <c r="K71" s="46"/>
      <c r="L71" s="46"/>
      <c r="M71" s="47"/>
      <c r="N71" s="50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</row>
    <row r="72" spans="1:44" s="45" customFormat="1" ht="15.75">
      <c r="A72" s="65" t="s">
        <v>116</v>
      </c>
      <c r="B72" s="62" t="s">
        <v>117</v>
      </c>
      <c r="C72" s="236" t="s">
        <v>113</v>
      </c>
      <c r="D72" s="70" t="s">
        <v>156</v>
      </c>
      <c r="E72" s="98"/>
      <c r="F72" s="81"/>
      <c r="G72" s="46"/>
      <c r="H72" s="46"/>
      <c r="I72" s="46"/>
      <c r="J72" s="46"/>
      <c r="K72" s="46"/>
      <c r="L72" s="46"/>
      <c r="M72" s="47"/>
      <c r="N72" s="50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</row>
    <row r="73" spans="1:44" s="45" customFormat="1" ht="15.75">
      <c r="A73" s="65" t="s">
        <v>118</v>
      </c>
      <c r="B73" s="62" t="s">
        <v>119</v>
      </c>
      <c r="C73" s="236" t="s">
        <v>113</v>
      </c>
      <c r="D73" s="70" t="s">
        <v>156</v>
      </c>
      <c r="E73" s="98"/>
      <c r="F73" s="81"/>
      <c r="G73" s="46"/>
      <c r="H73" s="46"/>
      <c r="I73" s="46"/>
      <c r="J73" s="46"/>
      <c r="K73" s="46"/>
      <c r="L73" s="46"/>
      <c r="M73" s="47"/>
      <c r="N73" s="50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</row>
    <row r="74" spans="1:44" s="45" customFormat="1" ht="15.75">
      <c r="A74" s="65" t="s">
        <v>181</v>
      </c>
      <c r="B74" s="62" t="s">
        <v>121</v>
      </c>
      <c r="C74" s="236" t="s">
        <v>113</v>
      </c>
      <c r="D74" s="70" t="s">
        <v>156</v>
      </c>
      <c r="E74" s="98"/>
      <c r="F74" s="81"/>
      <c r="G74" s="46"/>
      <c r="H74" s="46"/>
      <c r="I74" s="46"/>
      <c r="J74" s="46"/>
      <c r="K74" s="46"/>
      <c r="L74" s="46"/>
      <c r="M74" s="47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</row>
    <row r="75" spans="1:44" s="45" customFormat="1" ht="31.5">
      <c r="A75" s="65" t="s">
        <v>122</v>
      </c>
      <c r="B75" s="62" t="s">
        <v>56</v>
      </c>
      <c r="C75" s="236" t="s">
        <v>57</v>
      </c>
      <c r="D75" s="70">
        <f>D76+D77+D78+D79</f>
        <v>12457.409999999996</v>
      </c>
      <c r="E75" s="82"/>
      <c r="F75" s="71"/>
      <c r="G75" s="46"/>
      <c r="H75" s="46"/>
      <c r="I75" s="46"/>
      <c r="J75" s="46"/>
      <c r="K75" s="46"/>
      <c r="L75" s="46"/>
      <c r="M75" s="47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</row>
    <row r="76" spans="1:44" s="45" customFormat="1" ht="15.75">
      <c r="A76" s="65" t="s">
        <v>182</v>
      </c>
      <c r="B76" s="62" t="s">
        <v>115</v>
      </c>
      <c r="C76" s="236" t="s">
        <v>57</v>
      </c>
      <c r="D76" s="70">
        <v>2061.8299999999981</v>
      </c>
      <c r="E76" s="82"/>
      <c r="F76" s="71"/>
      <c r="G76" s="46"/>
      <c r="H76" s="46"/>
      <c r="I76" s="46"/>
      <c r="J76" s="46"/>
      <c r="K76" s="46"/>
      <c r="L76" s="46"/>
      <c r="M76" s="47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</row>
    <row r="77" spans="1:44" s="45" customFormat="1" ht="15.75">
      <c r="A77" s="65" t="s">
        <v>183</v>
      </c>
      <c r="B77" s="62" t="s">
        <v>117</v>
      </c>
      <c r="C77" s="236" t="s">
        <v>57</v>
      </c>
      <c r="D77" s="70">
        <v>34.019999999999996</v>
      </c>
      <c r="E77" s="82"/>
      <c r="F77" s="71"/>
      <c r="G77" s="46"/>
      <c r="H77" s="46"/>
      <c r="I77" s="46"/>
      <c r="J77" s="46"/>
      <c r="K77" s="46"/>
      <c r="L77" s="46"/>
      <c r="M77" s="47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</row>
    <row r="78" spans="1:44" s="45" customFormat="1" ht="15.75">
      <c r="A78" s="65" t="s">
        <v>184</v>
      </c>
      <c r="B78" s="62" t="s">
        <v>119</v>
      </c>
      <c r="C78" s="236" t="s">
        <v>57</v>
      </c>
      <c r="D78" s="70">
        <v>4828.1099999999997</v>
      </c>
      <c r="E78" s="82"/>
      <c r="F78" s="71"/>
      <c r="G78" s="46"/>
      <c r="H78" s="46"/>
      <c r="I78" s="46"/>
      <c r="J78" s="46"/>
      <c r="K78" s="46"/>
      <c r="L78" s="46"/>
      <c r="M78" s="47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</row>
    <row r="79" spans="1:44" s="45" customFormat="1" ht="15.75">
      <c r="A79" s="65" t="s">
        <v>185</v>
      </c>
      <c r="B79" s="62" t="s">
        <v>121</v>
      </c>
      <c r="C79" s="236" t="s">
        <v>57</v>
      </c>
      <c r="D79" s="70">
        <v>5533.45</v>
      </c>
      <c r="E79" s="82"/>
      <c r="F79" s="71"/>
      <c r="G79" s="46"/>
      <c r="H79" s="46"/>
      <c r="I79" s="46"/>
      <c r="J79" s="46"/>
      <c r="K79" s="46"/>
      <c r="L79" s="46"/>
      <c r="M79" s="47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</row>
    <row r="80" spans="1:44" s="45" customFormat="1" ht="15.75">
      <c r="A80" s="65" t="s">
        <v>58</v>
      </c>
      <c r="B80" s="62" t="s">
        <v>59</v>
      </c>
      <c r="C80" s="236" t="s">
        <v>57</v>
      </c>
      <c r="D80" s="70">
        <f>D81+D82+D83+D84</f>
        <v>9849.1299999999937</v>
      </c>
      <c r="E80" s="82"/>
      <c r="F80" s="71"/>
      <c r="G80" s="46"/>
      <c r="H80" s="46"/>
      <c r="I80" s="46"/>
      <c r="J80" s="46"/>
      <c r="K80" s="46"/>
      <c r="L80" s="46"/>
      <c r="M80" s="47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</row>
    <row r="81" spans="1:44" s="45" customFormat="1" ht="15.75">
      <c r="A81" s="65" t="s">
        <v>186</v>
      </c>
      <c r="B81" s="62" t="s">
        <v>115</v>
      </c>
      <c r="C81" s="236" t="s">
        <v>57</v>
      </c>
      <c r="D81" s="70">
        <v>3978.4</v>
      </c>
      <c r="E81" s="98"/>
      <c r="F81" s="71"/>
      <c r="G81" s="46"/>
      <c r="H81" s="46"/>
      <c r="I81" s="46"/>
      <c r="J81" s="46"/>
      <c r="K81" s="46"/>
      <c r="L81" s="46"/>
      <c r="M81" s="47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</row>
    <row r="82" spans="1:44" s="45" customFormat="1" ht="15.75">
      <c r="A82" s="65" t="s">
        <v>187</v>
      </c>
      <c r="B82" s="62" t="s">
        <v>117</v>
      </c>
      <c r="C82" s="236" t="s">
        <v>57</v>
      </c>
      <c r="D82" s="70">
        <v>141.29</v>
      </c>
      <c r="E82" s="99"/>
      <c r="F82" s="71"/>
      <c r="G82" s="46"/>
      <c r="H82" s="46"/>
      <c r="I82" s="46"/>
      <c r="J82" s="46"/>
      <c r="K82" s="46"/>
      <c r="L82" s="46"/>
      <c r="M82" s="47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</row>
    <row r="83" spans="1:44" s="45" customFormat="1" ht="15.75">
      <c r="A83" s="65" t="s">
        <v>188</v>
      </c>
      <c r="B83" s="62" t="s">
        <v>119</v>
      </c>
      <c r="C83" s="236" t="s">
        <v>57</v>
      </c>
      <c r="D83" s="70">
        <v>5729.4399999999941</v>
      </c>
      <c r="E83" s="99"/>
      <c r="F83" s="81"/>
      <c r="G83" s="46"/>
      <c r="H83" s="46"/>
      <c r="I83" s="46"/>
      <c r="J83" s="46"/>
      <c r="K83" s="46"/>
      <c r="L83" s="46"/>
      <c r="M83" s="47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</row>
    <row r="84" spans="1:44" s="45" customFormat="1" ht="15.75">
      <c r="A84" s="65" t="s">
        <v>189</v>
      </c>
      <c r="B84" s="62" t="s">
        <v>121</v>
      </c>
      <c r="C84" s="236" t="s">
        <v>57</v>
      </c>
      <c r="D84" s="70">
        <v>0</v>
      </c>
      <c r="E84" s="98"/>
      <c r="F84" s="81"/>
      <c r="G84" s="46"/>
      <c r="H84" s="46"/>
      <c r="I84" s="46"/>
      <c r="J84" s="46"/>
      <c r="K84" s="46"/>
      <c r="L84" s="46"/>
      <c r="M84" s="47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</row>
    <row r="85" spans="1:44" s="45" customFormat="1" ht="15.75">
      <c r="A85" s="65" t="s">
        <v>60</v>
      </c>
      <c r="B85" s="62" t="s">
        <v>61</v>
      </c>
      <c r="C85" s="236" t="s">
        <v>62</v>
      </c>
      <c r="D85" s="70">
        <f>D86+D87+D88+D89</f>
        <v>7112.219000000001</v>
      </c>
      <c r="E85" s="82"/>
      <c r="F85" s="81"/>
      <c r="G85" s="46"/>
      <c r="H85" s="46"/>
      <c r="I85" s="46"/>
      <c r="J85" s="46"/>
      <c r="K85" s="46"/>
      <c r="L85" s="46"/>
      <c r="M85" s="47"/>
      <c r="N85" s="50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</row>
    <row r="86" spans="1:44" s="45" customFormat="1" ht="15.75">
      <c r="A86" s="65" t="s">
        <v>190</v>
      </c>
      <c r="B86" s="62" t="s">
        <v>115</v>
      </c>
      <c r="C86" s="236" t="s">
        <v>62</v>
      </c>
      <c r="D86" s="70">
        <v>1148.6189999999999</v>
      </c>
      <c r="E86" s="98"/>
      <c r="F86" s="100"/>
      <c r="G86" s="46"/>
      <c r="H86" s="46"/>
      <c r="I86" s="46"/>
      <c r="J86" s="46"/>
      <c r="K86" s="46"/>
      <c r="L86" s="46"/>
      <c r="M86" s="47"/>
      <c r="N86" s="50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</row>
    <row r="87" spans="1:44" s="45" customFormat="1" ht="15.75">
      <c r="A87" s="65" t="s">
        <v>191</v>
      </c>
      <c r="B87" s="62" t="s">
        <v>117</v>
      </c>
      <c r="C87" s="236" t="s">
        <v>62</v>
      </c>
      <c r="D87" s="70">
        <v>18.899999999999999</v>
      </c>
      <c r="E87" s="99"/>
      <c r="F87" s="100"/>
      <c r="G87" s="46"/>
      <c r="H87" s="46"/>
      <c r="I87" s="46"/>
      <c r="J87" s="46"/>
      <c r="K87" s="46"/>
      <c r="L87" s="46"/>
      <c r="M87" s="47"/>
      <c r="N87" s="50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</row>
    <row r="88" spans="1:44" s="45" customFormat="1" ht="15.75">
      <c r="A88" s="65" t="s">
        <v>192</v>
      </c>
      <c r="B88" s="62" t="s">
        <v>119</v>
      </c>
      <c r="C88" s="236" t="s">
        <v>62</v>
      </c>
      <c r="D88" s="70">
        <v>3524.8490000000002</v>
      </c>
      <c r="E88" s="101"/>
      <c r="F88" s="102"/>
      <c r="G88" s="46"/>
      <c r="H88" s="46"/>
      <c r="I88" s="46"/>
      <c r="J88" s="46"/>
      <c r="K88" s="46"/>
      <c r="L88" s="46"/>
      <c r="M88" s="47"/>
      <c r="N88" s="50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</row>
    <row r="89" spans="1:44" s="45" customFormat="1" ht="15.75">
      <c r="A89" s="65" t="s">
        <v>193</v>
      </c>
      <c r="B89" s="62" t="s">
        <v>121</v>
      </c>
      <c r="C89" s="236" t="s">
        <v>62</v>
      </c>
      <c r="D89" s="70">
        <v>2419.8510000000001</v>
      </c>
      <c r="E89" s="101"/>
      <c r="F89" s="102"/>
      <c r="G89" s="46"/>
      <c r="H89" s="46"/>
      <c r="I89" s="46"/>
      <c r="J89" s="46"/>
      <c r="K89" s="46"/>
      <c r="L89" s="46"/>
      <c r="M89" s="47"/>
      <c r="N89" s="50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</row>
    <row r="90" spans="1:44" s="45" customFormat="1" ht="15.75">
      <c r="A90" s="65" t="s">
        <v>63</v>
      </c>
      <c r="B90" s="62" t="s">
        <v>64</v>
      </c>
      <c r="C90" s="236" t="s">
        <v>51</v>
      </c>
      <c r="D90" s="218">
        <f>6.629/7112.22</f>
        <v>9.3205778223958194E-4</v>
      </c>
      <c r="E90" s="103"/>
      <c r="F90" s="104"/>
      <c r="G90" s="46"/>
      <c r="H90" s="46"/>
      <c r="I90" s="46"/>
      <c r="J90" s="46"/>
      <c r="K90" s="46"/>
      <c r="L90" s="46"/>
      <c r="M90" s="47"/>
      <c r="N90" s="50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</row>
    <row r="91" spans="1:44" s="45" customFormat="1" ht="31.5">
      <c r="A91" s="66" t="s">
        <v>65</v>
      </c>
      <c r="B91" s="63" t="s">
        <v>66</v>
      </c>
      <c r="C91" s="106" t="s">
        <v>7</v>
      </c>
      <c r="D91" s="70" t="s">
        <v>156</v>
      </c>
      <c r="E91" s="105"/>
      <c r="F91" s="104"/>
      <c r="G91" s="46"/>
      <c r="H91" s="46"/>
      <c r="I91" s="46"/>
      <c r="J91" s="46"/>
      <c r="K91" s="46"/>
      <c r="L91" s="46"/>
      <c r="M91" s="47"/>
      <c r="N91" s="50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</row>
    <row r="92" spans="1:44" s="45" customFormat="1" ht="31.5">
      <c r="A92" s="66" t="s">
        <v>67</v>
      </c>
      <c r="B92" s="63" t="s">
        <v>68</v>
      </c>
      <c r="C92" s="106" t="s">
        <v>7</v>
      </c>
      <c r="D92" s="70" t="s">
        <v>156</v>
      </c>
      <c r="E92" s="105"/>
      <c r="F92" s="104"/>
      <c r="G92" s="46"/>
      <c r="H92" s="46"/>
      <c r="I92" s="46"/>
      <c r="J92" s="46"/>
      <c r="K92" s="46"/>
      <c r="L92" s="46"/>
      <c r="M92" s="47"/>
      <c r="N92" s="50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</row>
    <row r="93" spans="1:44" s="45" customFormat="1" ht="47.25">
      <c r="A93" s="66" t="s">
        <v>69</v>
      </c>
      <c r="B93" s="63" t="s">
        <v>135</v>
      </c>
      <c r="C93" s="106" t="s">
        <v>51</v>
      </c>
      <c r="D93" s="70" t="s">
        <v>6</v>
      </c>
      <c r="E93" s="106"/>
      <c r="F93" s="107"/>
      <c r="G93" s="46"/>
      <c r="H93" s="46"/>
      <c r="I93" s="46"/>
      <c r="J93" s="46"/>
      <c r="K93" s="46"/>
      <c r="L93" s="46"/>
      <c r="M93" s="47"/>
      <c r="N93" s="50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</row>
    <row r="94" spans="1:44" s="45" customFormat="1" ht="15.75">
      <c r="A94" s="132"/>
      <c r="B94" s="133"/>
      <c r="C94" s="134"/>
      <c r="D94" s="135"/>
      <c r="E94" s="59"/>
      <c r="F94" s="136"/>
      <c r="G94" s="46"/>
      <c r="H94" s="46"/>
      <c r="I94" s="46"/>
      <c r="J94" s="46"/>
      <c r="K94" s="46"/>
      <c r="L94" s="46"/>
      <c r="M94" s="47"/>
      <c r="N94" s="50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</row>
    <row r="95" spans="1:44" s="38" customFormat="1" ht="45" customHeight="1">
      <c r="A95" s="247" t="s">
        <v>210</v>
      </c>
      <c r="B95" s="248"/>
      <c r="C95" s="248"/>
      <c r="D95" s="248"/>
      <c r="E95" s="248"/>
      <c r="F95" s="248"/>
      <c r="G95" s="39"/>
      <c r="H95" s="39"/>
      <c r="I95" s="39"/>
      <c r="J95" s="39"/>
      <c r="K95" s="39"/>
      <c r="L95" s="39"/>
      <c r="M95" s="40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</row>
    <row r="96" spans="1:44" s="38" customFormat="1" ht="29.25" customHeight="1">
      <c r="A96" s="247" t="s">
        <v>211</v>
      </c>
      <c r="B96" s="248"/>
      <c r="C96" s="248"/>
      <c r="D96" s="248"/>
      <c r="E96" s="248"/>
      <c r="F96" s="248"/>
      <c r="G96" s="39"/>
      <c r="H96" s="39"/>
      <c r="I96" s="39"/>
      <c r="J96" s="39"/>
      <c r="K96" s="39"/>
      <c r="L96" s="39"/>
      <c r="M96" s="40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</row>
    <row r="97" spans="1:44" s="38" customFormat="1" ht="30" customHeight="1">
      <c r="A97" s="247" t="s">
        <v>212</v>
      </c>
      <c r="B97" s="248"/>
      <c r="C97" s="248"/>
      <c r="D97" s="248"/>
      <c r="E97" s="248"/>
      <c r="F97" s="248"/>
      <c r="G97" s="39"/>
      <c r="H97" s="39"/>
      <c r="I97" s="39"/>
      <c r="J97" s="39"/>
      <c r="K97" s="39"/>
      <c r="L97" s="39"/>
      <c r="M97" s="40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</row>
    <row r="98" spans="1:44" s="38" customFormat="1" ht="31.5" customHeight="1">
      <c r="A98" s="247" t="s">
        <v>213</v>
      </c>
      <c r="B98" s="248"/>
      <c r="C98" s="248"/>
      <c r="D98" s="248"/>
      <c r="E98" s="248"/>
      <c r="F98" s="248"/>
      <c r="G98" s="39"/>
      <c r="H98" s="39"/>
      <c r="I98" s="39"/>
      <c r="J98" s="39"/>
      <c r="K98" s="39"/>
      <c r="L98" s="39"/>
      <c r="M98" s="40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</row>
    <row r="99" spans="1:44" s="38" customFormat="1" ht="36" customHeight="1">
      <c r="A99" s="247" t="s">
        <v>214</v>
      </c>
      <c r="B99" s="248"/>
      <c r="C99" s="248"/>
      <c r="D99" s="248"/>
      <c r="E99" s="248"/>
      <c r="F99" s="248"/>
      <c r="G99" s="39"/>
      <c r="H99" s="39"/>
      <c r="I99" s="39"/>
      <c r="J99" s="39"/>
      <c r="K99" s="39"/>
      <c r="L99" s="39"/>
      <c r="M99" s="40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45" customHeight="1"/>
    <row r="101" spans="1:44" ht="45" customHeight="1"/>
    <row r="102" spans="1:44" ht="15" customHeight="1"/>
  </sheetData>
  <mergeCells count="13">
    <mergeCell ref="A7:F7"/>
    <mergeCell ref="A8:F8"/>
    <mergeCell ref="A98:F98"/>
    <mergeCell ref="A99:F99"/>
    <mergeCell ref="D17:E17"/>
    <mergeCell ref="F17:F18"/>
    <mergeCell ref="A17:A18"/>
    <mergeCell ref="B17:B18"/>
    <mergeCell ref="A9:F9"/>
    <mergeCell ref="A10:F10"/>
    <mergeCell ref="A95:F95"/>
    <mergeCell ref="A96:F96"/>
    <mergeCell ref="A97:F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70" zoomScale="91" zoomScaleNormal="91" workbookViewId="0">
      <selection activeCell="D73" sqref="D73"/>
    </sheetView>
  </sheetViews>
  <sheetFormatPr defaultRowHeight="15"/>
  <cols>
    <col min="1" max="1" width="9.140625" customWidth="1"/>
    <col min="2" max="2" width="56" customWidth="1"/>
    <col min="3" max="3" width="13" customWidth="1"/>
    <col min="4" max="5" width="17.7109375" customWidth="1"/>
    <col min="6" max="6" width="16.42578125" customWidth="1"/>
  </cols>
  <sheetData>
    <row r="1" spans="1:6" ht="15.75">
      <c r="A1" s="118"/>
      <c r="B1" s="118"/>
      <c r="C1" s="118"/>
      <c r="E1" s="119" t="s">
        <v>164</v>
      </c>
    </row>
    <row r="2" spans="1:6" ht="15.75">
      <c r="A2" s="118"/>
      <c r="B2" s="118"/>
      <c r="C2" s="118"/>
      <c r="E2" s="119" t="s">
        <v>165</v>
      </c>
    </row>
    <row r="3" spans="1:6" ht="15.75">
      <c r="A3" s="118"/>
      <c r="B3" s="118"/>
      <c r="C3" s="118"/>
      <c r="E3" s="119" t="s">
        <v>77</v>
      </c>
    </row>
    <row r="4" spans="1:6">
      <c r="A4" s="120"/>
      <c r="B4" s="120"/>
      <c r="C4" s="120"/>
    </row>
    <row r="5" spans="1:6" ht="15.75">
      <c r="A5" s="253" t="s">
        <v>0</v>
      </c>
      <c r="B5" s="253"/>
      <c r="C5" s="253"/>
      <c r="D5" s="253"/>
      <c r="E5" s="253"/>
      <c r="F5" s="253"/>
    </row>
    <row r="6" spans="1:6" ht="15.75">
      <c r="A6" s="253" t="s">
        <v>1</v>
      </c>
      <c r="B6" s="253"/>
      <c r="C6" s="253"/>
      <c r="D6" s="253"/>
      <c r="E6" s="253"/>
      <c r="F6" s="253"/>
    </row>
    <row r="7" spans="1:6" ht="15.75">
      <c r="A7" s="253" t="s">
        <v>78</v>
      </c>
      <c r="B7" s="253"/>
      <c r="C7" s="253"/>
      <c r="D7" s="253"/>
      <c r="E7" s="253"/>
      <c r="F7" s="253"/>
    </row>
    <row r="8" spans="1:6" ht="15.75">
      <c r="A8" s="253" t="s">
        <v>79</v>
      </c>
      <c r="B8" s="253"/>
      <c r="C8" s="253"/>
      <c r="D8" s="253"/>
      <c r="E8" s="253"/>
      <c r="F8" s="253"/>
    </row>
    <row r="9" spans="1:6" ht="15.75">
      <c r="A9" s="121"/>
      <c r="B9" s="121"/>
      <c r="C9" s="121"/>
    </row>
    <row r="10" spans="1:6" ht="15.75">
      <c r="A10" s="121" t="s">
        <v>215</v>
      </c>
      <c r="B10" s="121"/>
      <c r="C10" s="128"/>
      <c r="D10" s="206"/>
      <c r="E10" s="206"/>
      <c r="F10" s="206"/>
    </row>
    <row r="11" spans="1:6" ht="15.75">
      <c r="A11" s="121" t="s">
        <v>167</v>
      </c>
      <c r="B11" s="129" t="s">
        <v>168</v>
      </c>
      <c r="C11" s="130"/>
      <c r="D11" s="206"/>
      <c r="E11" s="206"/>
      <c r="F11" s="206"/>
    </row>
    <row r="12" spans="1:6" ht="15.75">
      <c r="A12" s="121" t="s">
        <v>169</v>
      </c>
      <c r="B12" s="131" t="s">
        <v>216</v>
      </c>
      <c r="C12" s="130"/>
      <c r="D12" s="206"/>
      <c r="E12" s="206"/>
      <c r="F12" s="206"/>
    </row>
    <row r="13" spans="1:6" ht="15.75">
      <c r="A13" s="121" t="s">
        <v>217</v>
      </c>
      <c r="B13" s="121"/>
      <c r="C13" s="121"/>
      <c r="D13" s="206"/>
      <c r="E13" s="206"/>
      <c r="F13" s="206"/>
    </row>
    <row r="14" spans="1:6" ht="15.75">
      <c r="A14" s="206"/>
      <c r="B14" s="206"/>
      <c r="C14" s="206"/>
      <c r="D14" s="206"/>
      <c r="E14" s="206"/>
      <c r="F14" s="206"/>
    </row>
    <row r="15" spans="1:6" ht="31.5">
      <c r="A15" s="207" t="s">
        <v>2</v>
      </c>
      <c r="B15" s="34" t="s">
        <v>3</v>
      </c>
      <c r="C15" s="76" t="s">
        <v>172</v>
      </c>
      <c r="D15" s="242">
        <v>2019</v>
      </c>
      <c r="E15" s="242"/>
      <c r="F15" s="14" t="s">
        <v>82</v>
      </c>
    </row>
    <row r="16" spans="1:6" ht="15.75">
      <c r="A16" s="77"/>
      <c r="B16" s="77"/>
      <c r="C16" s="33"/>
      <c r="D16" s="33" t="s">
        <v>83</v>
      </c>
      <c r="E16" s="33" t="s">
        <v>84</v>
      </c>
      <c r="F16" s="6"/>
    </row>
    <row r="17" spans="1:6" ht="15.75">
      <c r="A17" s="208" t="s">
        <v>4</v>
      </c>
      <c r="B17" s="6" t="s">
        <v>5</v>
      </c>
      <c r="C17" s="33" t="s">
        <v>6</v>
      </c>
      <c r="D17" s="33" t="s">
        <v>6</v>
      </c>
      <c r="E17" s="33" t="s">
        <v>6</v>
      </c>
      <c r="F17" s="14" t="s">
        <v>6</v>
      </c>
    </row>
    <row r="18" spans="1:6" ht="15.75">
      <c r="A18" s="210" t="s">
        <v>50</v>
      </c>
      <c r="B18" s="211" t="s">
        <v>85</v>
      </c>
      <c r="C18" s="212" t="s">
        <v>7</v>
      </c>
      <c r="D18" s="95">
        <v>10910485.486316247</v>
      </c>
      <c r="E18" s="95"/>
      <c r="F18" s="126"/>
    </row>
    <row r="19" spans="1:6" ht="15.75">
      <c r="A19" s="210" t="s">
        <v>8</v>
      </c>
      <c r="B19" s="211" t="s">
        <v>86</v>
      </c>
      <c r="C19" s="212" t="s">
        <v>7</v>
      </c>
      <c r="D19" s="95">
        <f>+D20+D25+D27+D31+D32</f>
        <v>3479727.6790864468</v>
      </c>
      <c r="E19" s="95"/>
      <c r="F19" s="127"/>
    </row>
    <row r="20" spans="1:6" ht="15.75">
      <c r="A20" s="208" t="s">
        <v>9</v>
      </c>
      <c r="B20" s="6" t="s">
        <v>10</v>
      </c>
      <c r="C20" s="33" t="s">
        <v>7</v>
      </c>
      <c r="D20" s="122">
        <f>D21+D22+D23</f>
        <v>798050.87771998625</v>
      </c>
      <c r="E20" s="122"/>
      <c r="F20" s="124"/>
    </row>
    <row r="21" spans="1:6" ht="31.5">
      <c r="A21" s="208" t="s">
        <v>11</v>
      </c>
      <c r="B21" s="6" t="s">
        <v>12</v>
      </c>
      <c r="C21" s="33" t="s">
        <v>7</v>
      </c>
      <c r="D21" s="122">
        <v>285721.25804078788</v>
      </c>
      <c r="E21" s="122"/>
      <c r="F21" s="123"/>
    </row>
    <row r="22" spans="1:6" ht="15.75">
      <c r="A22" s="208" t="s">
        <v>13</v>
      </c>
      <c r="B22" s="6" t="s">
        <v>87</v>
      </c>
      <c r="C22" s="33" t="s">
        <v>7</v>
      </c>
      <c r="D22" s="68">
        <v>309964.65999999997</v>
      </c>
      <c r="E22" s="122"/>
      <c r="F22" s="124"/>
    </row>
    <row r="23" spans="1:6" ht="63">
      <c r="A23" s="208" t="s">
        <v>15</v>
      </c>
      <c r="B23" s="6" t="s">
        <v>16</v>
      </c>
      <c r="C23" s="33" t="s">
        <v>7</v>
      </c>
      <c r="D23" s="68">
        <v>202364.95967919851</v>
      </c>
      <c r="E23" s="122"/>
      <c r="F23" s="124"/>
    </row>
    <row r="24" spans="1:6" ht="15.75">
      <c r="A24" s="208" t="s">
        <v>17</v>
      </c>
      <c r="B24" s="6" t="s">
        <v>14</v>
      </c>
      <c r="C24" s="33" t="s">
        <v>7</v>
      </c>
      <c r="D24" s="122">
        <f>191064.89</f>
        <v>191064.89</v>
      </c>
      <c r="E24" s="122"/>
      <c r="F24" s="124"/>
    </row>
    <row r="25" spans="1:6" ht="15.75">
      <c r="A25" s="208" t="s">
        <v>18</v>
      </c>
      <c r="B25" s="6" t="s">
        <v>19</v>
      </c>
      <c r="C25" s="33" t="s">
        <v>7</v>
      </c>
      <c r="D25" s="122">
        <v>2435136.9281082791</v>
      </c>
      <c r="E25" s="122"/>
      <c r="F25" s="124"/>
    </row>
    <row r="26" spans="1:6" ht="15.75">
      <c r="A26" s="208" t="s">
        <v>20</v>
      </c>
      <c r="B26" s="6" t="s">
        <v>14</v>
      </c>
      <c r="C26" s="33" t="s">
        <v>7</v>
      </c>
      <c r="D26" s="122"/>
      <c r="E26" s="122"/>
      <c r="F26" s="124"/>
    </row>
    <row r="27" spans="1:6" ht="15.75">
      <c r="A27" s="208" t="s">
        <v>21</v>
      </c>
      <c r="B27" s="6" t="s">
        <v>88</v>
      </c>
      <c r="C27" s="33" t="s">
        <v>7</v>
      </c>
      <c r="D27" s="122">
        <f>D28+D29+D30</f>
        <v>246388.68259690501</v>
      </c>
      <c r="E27" s="122"/>
      <c r="F27" s="123"/>
    </row>
    <row r="28" spans="1:6" ht="31.5">
      <c r="A28" s="208" t="s">
        <v>22</v>
      </c>
      <c r="B28" s="6" t="s">
        <v>89</v>
      </c>
      <c r="C28" s="33" t="s">
        <v>7</v>
      </c>
      <c r="D28" s="122">
        <v>19748.56209206556</v>
      </c>
      <c r="E28" s="122"/>
      <c r="F28" s="124"/>
    </row>
    <row r="29" spans="1:6" ht="15.75">
      <c r="A29" s="208" t="s">
        <v>24</v>
      </c>
      <c r="B29" s="6" t="s">
        <v>23</v>
      </c>
      <c r="C29" s="33" t="s">
        <v>7</v>
      </c>
      <c r="D29" s="122"/>
      <c r="E29" s="122"/>
      <c r="F29" s="124"/>
    </row>
    <row r="30" spans="1:6" ht="15.75">
      <c r="A30" s="208" t="s">
        <v>90</v>
      </c>
      <c r="B30" s="6" t="s">
        <v>25</v>
      </c>
      <c r="C30" s="33" t="s">
        <v>7</v>
      </c>
      <c r="D30" s="68">
        <v>226640.12050483946</v>
      </c>
      <c r="E30" s="122"/>
      <c r="F30" s="124"/>
    </row>
    <row r="31" spans="1:6" ht="31.5">
      <c r="A31" s="208" t="s">
        <v>91</v>
      </c>
      <c r="B31" s="6" t="s">
        <v>92</v>
      </c>
      <c r="C31" s="33" t="s">
        <v>7</v>
      </c>
      <c r="D31" s="122">
        <v>0</v>
      </c>
      <c r="E31" s="122"/>
      <c r="F31" s="124"/>
    </row>
    <row r="32" spans="1:6" ht="31.5">
      <c r="A32" s="208" t="s">
        <v>93</v>
      </c>
      <c r="B32" s="6" t="s">
        <v>94</v>
      </c>
      <c r="C32" s="33" t="s">
        <v>7</v>
      </c>
      <c r="D32" s="122">
        <v>151.19066127615753</v>
      </c>
      <c r="E32" s="122"/>
      <c r="F32" s="124"/>
    </row>
    <row r="33" spans="1:6" ht="31.5">
      <c r="A33" s="210" t="s">
        <v>26</v>
      </c>
      <c r="B33" s="211" t="s">
        <v>27</v>
      </c>
      <c r="C33" s="212" t="s">
        <v>7</v>
      </c>
      <c r="D33" s="95">
        <v>6273483.205287002</v>
      </c>
      <c r="E33" s="122"/>
      <c r="F33" s="124"/>
    </row>
    <row r="34" spans="1:6" ht="15.75">
      <c r="A34" s="208" t="s">
        <v>28</v>
      </c>
      <c r="B34" s="6" t="s">
        <v>29</v>
      </c>
      <c r="C34" s="33" t="s">
        <v>7</v>
      </c>
      <c r="D34" s="68">
        <v>2505328.9300000002</v>
      </c>
      <c r="E34" s="122"/>
      <c r="F34" s="124"/>
    </row>
    <row r="35" spans="1:6" ht="31.5">
      <c r="A35" s="208" t="s">
        <v>30</v>
      </c>
      <c r="B35" s="6" t="s">
        <v>31</v>
      </c>
      <c r="C35" s="33" t="s">
        <v>7</v>
      </c>
      <c r="D35" s="68">
        <v>0</v>
      </c>
      <c r="E35" s="122"/>
      <c r="F35" s="124"/>
    </row>
    <row r="36" spans="1:6" ht="15.75">
      <c r="A36" s="208" t="s">
        <v>32</v>
      </c>
      <c r="B36" s="6" t="s">
        <v>33</v>
      </c>
      <c r="C36" s="33" t="s">
        <v>7</v>
      </c>
      <c r="D36" s="68">
        <v>110757.83775999999</v>
      </c>
      <c r="E36" s="122"/>
      <c r="F36" s="124"/>
    </row>
    <row r="37" spans="1:6" ht="15.75">
      <c r="A37" s="208" t="s">
        <v>34</v>
      </c>
      <c r="B37" s="6" t="s">
        <v>35</v>
      </c>
      <c r="C37" s="33" t="s">
        <v>7</v>
      </c>
      <c r="D37" s="68">
        <v>710146.89884365012</v>
      </c>
      <c r="E37" s="122"/>
      <c r="F37" s="124"/>
    </row>
    <row r="38" spans="1:6" ht="47.25">
      <c r="A38" s="208" t="s">
        <v>36</v>
      </c>
      <c r="B38" s="6" t="s">
        <v>97</v>
      </c>
      <c r="C38" s="33" t="s">
        <v>7</v>
      </c>
      <c r="D38" s="68">
        <v>820857.57000000007</v>
      </c>
      <c r="E38" s="68"/>
      <c r="F38" s="124"/>
    </row>
    <row r="39" spans="1:6" ht="15.75">
      <c r="A39" s="208" t="s">
        <v>38</v>
      </c>
      <c r="B39" s="6" t="s">
        <v>98</v>
      </c>
      <c r="C39" s="33" t="s">
        <v>7</v>
      </c>
      <c r="D39" s="68">
        <v>869277.92950459721</v>
      </c>
      <c r="E39" s="68"/>
      <c r="F39" s="125"/>
    </row>
    <row r="40" spans="1:6" ht="15.75">
      <c r="A40" s="208" t="s">
        <v>40</v>
      </c>
      <c r="B40" s="6" t="s">
        <v>99</v>
      </c>
      <c r="C40" s="33" t="s">
        <v>7</v>
      </c>
      <c r="D40" s="68">
        <v>752717.99997652054</v>
      </c>
      <c r="E40" s="122"/>
      <c r="F40" s="124"/>
    </row>
    <row r="41" spans="1:6" ht="15.75">
      <c r="A41" s="208" t="s">
        <v>44</v>
      </c>
      <c r="B41" s="6" t="s">
        <v>37</v>
      </c>
      <c r="C41" s="33" t="s">
        <v>7</v>
      </c>
      <c r="D41" s="68">
        <v>193116.64051714653</v>
      </c>
      <c r="E41" s="122"/>
      <c r="F41" s="124"/>
    </row>
    <row r="42" spans="1:6" ht="15.75">
      <c r="A42" s="208" t="s">
        <v>100</v>
      </c>
      <c r="B42" s="6" t="s">
        <v>39</v>
      </c>
      <c r="C42" s="33" t="s">
        <v>7</v>
      </c>
      <c r="D42" s="68">
        <v>203117.87868508665</v>
      </c>
      <c r="E42" s="95"/>
      <c r="F42" s="126"/>
    </row>
    <row r="43" spans="1:6" ht="63">
      <c r="A43" s="208" t="s">
        <v>101</v>
      </c>
      <c r="B43" s="6" t="s">
        <v>41</v>
      </c>
      <c r="C43" s="33" t="s">
        <v>7</v>
      </c>
      <c r="D43" s="122">
        <v>0</v>
      </c>
      <c r="E43" s="95"/>
      <c r="F43" s="126"/>
    </row>
    <row r="44" spans="1:6" ht="31.5">
      <c r="A44" s="78" t="s">
        <v>102</v>
      </c>
      <c r="B44" s="209" t="s">
        <v>42</v>
      </c>
      <c r="C44" s="20" t="s">
        <v>43</v>
      </c>
      <c r="D44" s="68" t="s">
        <v>156</v>
      </c>
      <c r="E44" s="95"/>
      <c r="F44" s="126"/>
    </row>
    <row r="45" spans="1:6" ht="110.25">
      <c r="A45" s="208" t="s">
        <v>103</v>
      </c>
      <c r="B45" s="6" t="s">
        <v>104</v>
      </c>
      <c r="C45" s="33" t="s">
        <v>7</v>
      </c>
      <c r="D45" s="122">
        <v>0</v>
      </c>
      <c r="E45" s="95"/>
      <c r="F45" s="127"/>
    </row>
    <row r="46" spans="1:6" ht="15.75">
      <c r="A46" s="208" t="s">
        <v>105</v>
      </c>
      <c r="B46" s="6" t="s">
        <v>162</v>
      </c>
      <c r="C46" s="33" t="s">
        <v>7</v>
      </c>
      <c r="D46" s="68">
        <f>D33-D34-D36-D37-D39-D40-D41-D42-D38</f>
        <v>108161.52000000083</v>
      </c>
      <c r="E46" s="95"/>
      <c r="F46" s="126"/>
    </row>
    <row r="47" spans="1:6" ht="15.75">
      <c r="A47" s="210" t="s">
        <v>218</v>
      </c>
      <c r="B47" s="211" t="s">
        <v>219</v>
      </c>
      <c r="C47" s="212" t="s">
        <v>7</v>
      </c>
      <c r="D47" s="95">
        <v>32738.92</v>
      </c>
      <c r="E47" s="122"/>
      <c r="F47" s="124"/>
    </row>
    <row r="48" spans="1:6" ht="15.75">
      <c r="A48" s="210" t="s">
        <v>220</v>
      </c>
      <c r="B48" s="211" t="s">
        <v>96</v>
      </c>
      <c r="C48" s="212" t="s">
        <v>7</v>
      </c>
      <c r="D48" s="95">
        <v>73229.61</v>
      </c>
      <c r="E48" s="122"/>
      <c r="F48" s="124"/>
    </row>
    <row r="49" spans="1:6" ht="15.75">
      <c r="A49" s="210" t="s">
        <v>221</v>
      </c>
      <c r="B49" s="211" t="s">
        <v>242</v>
      </c>
      <c r="C49" s="212" t="s">
        <v>7</v>
      </c>
      <c r="D49" s="95">
        <v>2192.9899999999998</v>
      </c>
      <c r="E49" s="122"/>
      <c r="F49" s="124"/>
    </row>
    <row r="50" spans="1:6" ht="47.25">
      <c r="A50" s="208" t="s">
        <v>45</v>
      </c>
      <c r="B50" s="6" t="s">
        <v>107</v>
      </c>
      <c r="C50" s="33" t="s">
        <v>7</v>
      </c>
      <c r="D50" s="122">
        <v>1157274.6019427986</v>
      </c>
      <c r="E50" s="68"/>
      <c r="F50" s="124"/>
    </row>
    <row r="51" spans="1:6" ht="31.5">
      <c r="A51" s="210" t="s">
        <v>46</v>
      </c>
      <c r="B51" s="211" t="s">
        <v>108</v>
      </c>
      <c r="C51" s="212" t="s">
        <v>7</v>
      </c>
      <c r="D51" s="95">
        <f>D22+D24+D26</f>
        <v>501029.55</v>
      </c>
      <c r="E51" s="10"/>
      <c r="F51" s="124"/>
    </row>
    <row r="52" spans="1:6" ht="31.5">
      <c r="A52" s="208" t="s">
        <v>47</v>
      </c>
      <c r="B52" s="6" t="s">
        <v>48</v>
      </c>
      <c r="C52" s="33" t="s">
        <v>7</v>
      </c>
      <c r="D52" s="122">
        <v>2295465</v>
      </c>
      <c r="E52" s="95"/>
      <c r="F52" s="237" t="s">
        <v>6</v>
      </c>
    </row>
    <row r="53" spans="1:6" ht="31.5">
      <c r="A53" s="208" t="s">
        <v>8</v>
      </c>
      <c r="B53" s="6" t="s">
        <v>109</v>
      </c>
      <c r="C53" s="33" t="s">
        <v>74</v>
      </c>
      <c r="D53" s="122">
        <v>1453.692176</v>
      </c>
      <c r="E53" s="68"/>
      <c r="F53" s="124"/>
    </row>
    <row r="54" spans="1:6" ht="63">
      <c r="A54" s="208" t="s">
        <v>26</v>
      </c>
      <c r="B54" s="6" t="s">
        <v>110</v>
      </c>
      <c r="C54" s="33" t="s">
        <v>223</v>
      </c>
      <c r="D54" s="122">
        <f>D52/D53</f>
        <v>1579.0585090140844</v>
      </c>
      <c r="E54" s="122"/>
      <c r="F54" s="124"/>
    </row>
    <row r="55" spans="1:6" ht="63">
      <c r="A55" s="210" t="s">
        <v>49</v>
      </c>
      <c r="B55" s="211" t="s">
        <v>112</v>
      </c>
      <c r="C55" s="212" t="s">
        <v>6</v>
      </c>
      <c r="D55" s="95" t="s">
        <v>6</v>
      </c>
      <c r="E55" s="68"/>
      <c r="F55" s="124"/>
    </row>
    <row r="56" spans="1:6" ht="15.75">
      <c r="A56" s="208" t="s">
        <v>50</v>
      </c>
      <c r="B56" s="6" t="s">
        <v>52</v>
      </c>
      <c r="C56" s="33" t="s">
        <v>53</v>
      </c>
      <c r="D56" s="122" t="s">
        <v>156</v>
      </c>
      <c r="E56" s="68"/>
      <c r="F56" s="124"/>
    </row>
    <row r="57" spans="1:6" ht="15.75">
      <c r="A57" s="208" t="s">
        <v>54</v>
      </c>
      <c r="B57" s="6" t="s">
        <v>55</v>
      </c>
      <c r="C57" s="33" t="s">
        <v>113</v>
      </c>
      <c r="D57" s="122" t="s">
        <v>156</v>
      </c>
      <c r="E57" s="68"/>
      <c r="F57" s="124"/>
    </row>
    <row r="58" spans="1:6" ht="31.5">
      <c r="A58" s="208" t="s">
        <v>180</v>
      </c>
      <c r="B58" s="6" t="s">
        <v>224</v>
      </c>
      <c r="C58" s="33" t="s">
        <v>113</v>
      </c>
      <c r="D58" s="122" t="s">
        <v>156</v>
      </c>
      <c r="E58" s="68"/>
      <c r="F58" s="124"/>
    </row>
    <row r="59" spans="1:6" ht="31.5">
      <c r="A59" s="208" t="s">
        <v>225</v>
      </c>
      <c r="B59" s="6" t="s">
        <v>226</v>
      </c>
      <c r="C59" s="33" t="s">
        <v>113</v>
      </c>
      <c r="D59" s="122" t="s">
        <v>156</v>
      </c>
      <c r="E59" s="68"/>
      <c r="F59" s="124"/>
    </row>
    <row r="60" spans="1:6" ht="31.5">
      <c r="A60" s="208" t="s">
        <v>227</v>
      </c>
      <c r="B60" s="6" t="s">
        <v>228</v>
      </c>
      <c r="C60" s="33" t="s">
        <v>113</v>
      </c>
      <c r="D60" s="122" t="s">
        <v>156</v>
      </c>
      <c r="E60" s="68"/>
      <c r="F60" s="124"/>
    </row>
    <row r="61" spans="1:6" ht="31.5">
      <c r="A61" s="208" t="s">
        <v>181</v>
      </c>
      <c r="B61" s="6" t="s">
        <v>229</v>
      </c>
      <c r="C61" s="33" t="s">
        <v>113</v>
      </c>
      <c r="D61" s="122" t="s">
        <v>156</v>
      </c>
      <c r="E61" s="68"/>
      <c r="F61" s="124"/>
    </row>
    <row r="62" spans="1:6" ht="31.5">
      <c r="A62" s="208" t="s">
        <v>122</v>
      </c>
      <c r="B62" s="6" t="s">
        <v>56</v>
      </c>
      <c r="C62" s="33" t="s">
        <v>57</v>
      </c>
      <c r="D62" s="122">
        <f>D63+D64+D65+D66</f>
        <v>76007.64</v>
      </c>
      <c r="E62" s="68"/>
      <c r="F62" s="124"/>
    </row>
    <row r="63" spans="1:6" ht="31.5">
      <c r="A63" s="208" t="s">
        <v>182</v>
      </c>
      <c r="B63" s="6" t="s">
        <v>230</v>
      </c>
      <c r="C63" s="33" t="s">
        <v>57</v>
      </c>
      <c r="D63" s="122">
        <v>8595.64</v>
      </c>
      <c r="E63" s="68"/>
      <c r="F63" s="124"/>
    </row>
    <row r="64" spans="1:6" ht="31.5">
      <c r="A64" s="208" t="s">
        <v>183</v>
      </c>
      <c r="B64" s="6" t="s">
        <v>231</v>
      </c>
      <c r="C64" s="33" t="s">
        <v>57</v>
      </c>
      <c r="D64" s="68">
        <v>5684.35</v>
      </c>
      <c r="E64" s="68"/>
      <c r="F64" s="124"/>
    </row>
    <row r="65" spans="1:6" ht="31.5">
      <c r="A65" s="208" t="s">
        <v>184</v>
      </c>
      <c r="B65" s="6" t="s">
        <v>232</v>
      </c>
      <c r="C65" s="33" t="s">
        <v>57</v>
      </c>
      <c r="D65" s="68">
        <v>30535.200000000001</v>
      </c>
      <c r="E65" s="68"/>
      <c r="F65" s="124"/>
    </row>
    <row r="66" spans="1:6" ht="31.5">
      <c r="A66" s="208" t="s">
        <v>185</v>
      </c>
      <c r="B66" s="6" t="s">
        <v>233</v>
      </c>
      <c r="C66" s="33" t="s">
        <v>57</v>
      </c>
      <c r="D66" s="68">
        <v>31192.45</v>
      </c>
      <c r="E66" s="68"/>
      <c r="F66" s="124"/>
    </row>
    <row r="67" spans="1:6" ht="15.75">
      <c r="A67" s="208" t="s">
        <v>58</v>
      </c>
      <c r="B67" s="6" t="s">
        <v>59</v>
      </c>
      <c r="C67" s="33" t="s">
        <v>57</v>
      </c>
      <c r="D67" s="68">
        <f>D68+D69+D70+D71</f>
        <v>119063.67999999999</v>
      </c>
      <c r="E67" s="68"/>
      <c r="F67" s="124"/>
    </row>
    <row r="68" spans="1:6" ht="31.5">
      <c r="A68" s="208" t="s">
        <v>186</v>
      </c>
      <c r="B68" s="6" t="s">
        <v>234</v>
      </c>
      <c r="C68" s="33" t="s">
        <v>57</v>
      </c>
      <c r="D68" s="68">
        <v>26458.5</v>
      </c>
      <c r="E68" s="68"/>
      <c r="F68" s="124"/>
    </row>
    <row r="69" spans="1:6" ht="31.5">
      <c r="A69" s="208" t="s">
        <v>187</v>
      </c>
      <c r="B69" s="6" t="s">
        <v>235</v>
      </c>
      <c r="C69" s="33" t="s">
        <v>57</v>
      </c>
      <c r="D69" s="68">
        <v>24886.81</v>
      </c>
      <c r="E69" s="68"/>
      <c r="F69" s="124"/>
    </row>
    <row r="70" spans="1:6" ht="31.5">
      <c r="A70" s="208" t="s">
        <v>188</v>
      </c>
      <c r="B70" s="6" t="s">
        <v>236</v>
      </c>
      <c r="C70" s="33" t="s">
        <v>57</v>
      </c>
      <c r="D70" s="68">
        <v>67718.37</v>
      </c>
      <c r="E70" s="68"/>
      <c r="F70" s="124"/>
    </row>
    <row r="71" spans="1:6" ht="31.5">
      <c r="A71" s="208" t="s">
        <v>189</v>
      </c>
      <c r="B71" s="6" t="s">
        <v>237</v>
      </c>
      <c r="C71" s="33" t="s">
        <v>57</v>
      </c>
      <c r="D71" s="68">
        <v>0</v>
      </c>
      <c r="E71" s="68"/>
      <c r="F71" s="124"/>
    </row>
    <row r="72" spans="1:6" ht="15.75">
      <c r="A72" s="208" t="s">
        <v>60</v>
      </c>
      <c r="B72" s="6" t="s">
        <v>61</v>
      </c>
      <c r="C72" s="33" t="s">
        <v>62</v>
      </c>
      <c r="D72" s="68">
        <f>D73+D74+D75+D76</f>
        <v>42730.3</v>
      </c>
      <c r="E72" s="68"/>
      <c r="F72" s="124"/>
    </row>
    <row r="73" spans="1:6" ht="31.5">
      <c r="A73" s="208" t="s">
        <v>190</v>
      </c>
      <c r="B73" s="6" t="s">
        <v>238</v>
      </c>
      <c r="C73" s="33" t="s">
        <v>62</v>
      </c>
      <c r="D73" s="68">
        <v>5251.9000000000005</v>
      </c>
      <c r="E73" s="68"/>
      <c r="F73" s="124"/>
    </row>
    <row r="74" spans="1:6" ht="31.5">
      <c r="A74" s="208" t="s">
        <v>191</v>
      </c>
      <c r="B74" s="6" t="s">
        <v>239</v>
      </c>
      <c r="C74" s="33" t="s">
        <v>62</v>
      </c>
      <c r="D74" s="68">
        <v>4460.09</v>
      </c>
      <c r="E74" s="238"/>
      <c r="F74" s="124"/>
    </row>
    <row r="75" spans="1:6" ht="31.5">
      <c r="A75" s="208" t="s">
        <v>192</v>
      </c>
      <c r="B75" s="6" t="s">
        <v>240</v>
      </c>
      <c r="C75" s="33" t="s">
        <v>62</v>
      </c>
      <c r="D75" s="68">
        <v>19399.910000000003</v>
      </c>
      <c r="E75" s="68"/>
      <c r="F75" s="124"/>
    </row>
    <row r="76" spans="1:6" ht="31.5">
      <c r="A76" s="208" t="s">
        <v>193</v>
      </c>
      <c r="B76" s="6" t="s">
        <v>241</v>
      </c>
      <c r="C76" s="33" t="s">
        <v>62</v>
      </c>
      <c r="D76" s="68">
        <v>13618.4</v>
      </c>
      <c r="E76" s="68"/>
      <c r="F76" s="124"/>
    </row>
    <row r="77" spans="1:6" ht="15.75">
      <c r="A77" s="208" t="s">
        <v>63</v>
      </c>
      <c r="B77" s="6" t="s">
        <v>64</v>
      </c>
      <c r="C77" s="33" t="s">
        <v>51</v>
      </c>
      <c r="D77" s="213">
        <v>8.5923024278201698E-2</v>
      </c>
      <c r="E77" s="122"/>
      <c r="F77" s="14"/>
    </row>
    <row r="78" spans="1:6" ht="31.5">
      <c r="A78" s="208" t="s">
        <v>65</v>
      </c>
      <c r="B78" s="6" t="s">
        <v>66</v>
      </c>
      <c r="C78" s="33" t="s">
        <v>7</v>
      </c>
      <c r="D78" s="122" t="s">
        <v>156</v>
      </c>
      <c r="E78" s="214"/>
      <c r="F78" s="214"/>
    </row>
    <row r="79" spans="1:6" ht="31.5">
      <c r="A79" s="208" t="s">
        <v>67</v>
      </c>
      <c r="B79" s="6" t="s">
        <v>68</v>
      </c>
      <c r="C79" s="33" t="s">
        <v>7</v>
      </c>
      <c r="D79" s="122" t="s">
        <v>156</v>
      </c>
      <c r="E79" s="214"/>
      <c r="F79" s="214"/>
    </row>
    <row r="80" spans="1:6" ht="47.25">
      <c r="A80" s="208" t="s">
        <v>69</v>
      </c>
      <c r="B80" s="6" t="s">
        <v>135</v>
      </c>
      <c r="C80" s="33" t="s">
        <v>51</v>
      </c>
      <c r="D80" s="10">
        <v>10.46</v>
      </c>
      <c r="E80" s="214"/>
      <c r="F80" s="214"/>
    </row>
    <row r="81" spans="1:6" ht="15.75" customHeight="1">
      <c r="A81" s="206"/>
      <c r="B81" s="206"/>
      <c r="C81" s="206"/>
      <c r="D81" s="206"/>
      <c r="E81" s="206"/>
      <c r="F81" s="206"/>
    </row>
    <row r="82" spans="1:6" ht="66" customHeight="1">
      <c r="A82" s="247" t="s">
        <v>210</v>
      </c>
      <c r="B82" s="248"/>
      <c r="C82" s="248"/>
      <c r="D82" s="248"/>
      <c r="E82" s="248"/>
      <c r="F82" s="248"/>
    </row>
    <row r="83" spans="1:6" ht="30" customHeight="1">
      <c r="A83" s="247" t="s">
        <v>211</v>
      </c>
      <c r="B83" s="248"/>
      <c r="C83" s="248"/>
      <c r="D83" s="248"/>
      <c r="E83" s="248"/>
      <c r="F83" s="248"/>
    </row>
    <row r="84" spans="1:6" ht="33" customHeight="1">
      <c r="A84" s="247" t="s">
        <v>212</v>
      </c>
      <c r="B84" s="248"/>
      <c r="C84" s="248"/>
      <c r="D84" s="248"/>
      <c r="E84" s="248"/>
      <c r="F84" s="248"/>
    </row>
    <row r="85" spans="1:6" ht="30.75" customHeight="1">
      <c r="A85" s="247" t="s">
        <v>213</v>
      </c>
      <c r="B85" s="248"/>
      <c r="C85" s="248"/>
      <c r="D85" s="248"/>
      <c r="E85" s="248"/>
      <c r="F85" s="248"/>
    </row>
    <row r="86" spans="1:6" ht="33.75" customHeight="1">
      <c r="A86" s="247" t="s">
        <v>214</v>
      </c>
      <c r="B86" s="248"/>
      <c r="C86" s="248"/>
      <c r="D86" s="248"/>
      <c r="E86" s="248"/>
      <c r="F86" s="248"/>
    </row>
    <row r="87" spans="1:6" ht="15.75">
      <c r="A87" s="206"/>
      <c r="B87" s="206"/>
      <c r="C87" s="206"/>
      <c r="D87" s="206"/>
      <c r="E87" s="206"/>
      <c r="F87" s="206"/>
    </row>
  </sheetData>
  <mergeCells count="10">
    <mergeCell ref="A83:F83"/>
    <mergeCell ref="A84:F84"/>
    <mergeCell ref="A85:F85"/>
    <mergeCell ref="A86:F86"/>
    <mergeCell ref="A5:F5"/>
    <mergeCell ref="A6:F6"/>
    <mergeCell ref="A7:F7"/>
    <mergeCell ref="A8:F8"/>
    <mergeCell ref="D15:E15"/>
    <mergeCell ref="A82:F8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2"/>
  <sheetViews>
    <sheetView topLeftCell="B67" zoomScale="91" zoomScaleNormal="91" workbookViewId="0">
      <selection activeCell="G81" sqref="G81"/>
    </sheetView>
  </sheetViews>
  <sheetFormatPr defaultRowHeight="15.75"/>
  <cols>
    <col min="1" max="1" width="12" style="119" customWidth="1"/>
    <col min="2" max="2" width="57.42578125" style="119" customWidth="1"/>
    <col min="3" max="3" width="11.42578125" style="119" customWidth="1"/>
    <col min="4" max="4" width="17.85546875" style="119" customWidth="1"/>
    <col min="5" max="5" width="14" style="119" customWidth="1"/>
    <col min="6" max="6" width="33.28515625" style="119" customWidth="1"/>
    <col min="7" max="7" width="22.28515625" style="137" customWidth="1"/>
    <col min="8" max="8" width="20" style="119" customWidth="1"/>
    <col min="9" max="9" width="9.140625" style="119"/>
    <col min="10" max="10" width="11.85546875" style="119" bestFit="1" customWidth="1"/>
    <col min="11" max="252" width="9.140625" style="119"/>
    <col min="253" max="253" width="16" style="119" customWidth="1"/>
    <col min="254" max="254" width="79.85546875" style="119" customWidth="1"/>
    <col min="255" max="255" width="14.85546875" style="119" customWidth="1"/>
    <col min="256" max="256" width="17" style="119" customWidth="1"/>
    <col min="257" max="257" width="17.85546875" style="119" customWidth="1"/>
    <col min="258" max="258" width="42.140625" style="119" customWidth="1"/>
    <col min="259" max="259" width="14.85546875" style="119" customWidth="1"/>
    <col min="260" max="260" width="15" style="119" bestFit="1" customWidth="1"/>
    <col min="261" max="508" width="9.140625" style="119"/>
    <col min="509" max="509" width="16" style="119" customWidth="1"/>
    <col min="510" max="510" width="79.85546875" style="119" customWidth="1"/>
    <col min="511" max="511" width="14.85546875" style="119" customWidth="1"/>
    <col min="512" max="512" width="17" style="119" customWidth="1"/>
    <col min="513" max="513" width="17.85546875" style="119" customWidth="1"/>
    <col min="514" max="514" width="42.140625" style="119" customWidth="1"/>
    <col min="515" max="515" width="14.85546875" style="119" customWidth="1"/>
    <col min="516" max="516" width="15" style="119" bestFit="1" customWidth="1"/>
    <col min="517" max="764" width="9.140625" style="119"/>
    <col min="765" max="765" width="16" style="119" customWidth="1"/>
    <col min="766" max="766" width="79.85546875" style="119" customWidth="1"/>
    <col min="767" max="767" width="14.85546875" style="119" customWidth="1"/>
    <col min="768" max="768" width="17" style="119" customWidth="1"/>
    <col min="769" max="769" width="17.85546875" style="119" customWidth="1"/>
    <col min="770" max="770" width="42.140625" style="119" customWidth="1"/>
    <col min="771" max="771" width="14.85546875" style="119" customWidth="1"/>
    <col min="772" max="772" width="15" style="119" bestFit="1" customWidth="1"/>
    <col min="773" max="1020" width="9.140625" style="119"/>
    <col min="1021" max="1021" width="16" style="119" customWidth="1"/>
    <col min="1022" max="1022" width="79.85546875" style="119" customWidth="1"/>
    <col min="1023" max="1023" width="14.85546875" style="119" customWidth="1"/>
    <col min="1024" max="1024" width="17" style="119" customWidth="1"/>
    <col min="1025" max="1025" width="17.85546875" style="119" customWidth="1"/>
    <col min="1026" max="1026" width="42.140625" style="119" customWidth="1"/>
    <col min="1027" max="1027" width="14.85546875" style="119" customWidth="1"/>
    <col min="1028" max="1028" width="15" style="119" bestFit="1" customWidth="1"/>
    <col min="1029" max="1276" width="9.140625" style="119"/>
    <col min="1277" max="1277" width="16" style="119" customWidth="1"/>
    <col min="1278" max="1278" width="79.85546875" style="119" customWidth="1"/>
    <col min="1279" max="1279" width="14.85546875" style="119" customWidth="1"/>
    <col min="1280" max="1280" width="17" style="119" customWidth="1"/>
    <col min="1281" max="1281" width="17.85546875" style="119" customWidth="1"/>
    <col min="1282" max="1282" width="42.140625" style="119" customWidth="1"/>
    <col min="1283" max="1283" width="14.85546875" style="119" customWidth="1"/>
    <col min="1284" max="1284" width="15" style="119" bestFit="1" customWidth="1"/>
    <col min="1285" max="1532" width="9.140625" style="119"/>
    <col min="1533" max="1533" width="16" style="119" customWidth="1"/>
    <col min="1534" max="1534" width="79.85546875" style="119" customWidth="1"/>
    <col min="1535" max="1535" width="14.85546875" style="119" customWidth="1"/>
    <col min="1536" max="1536" width="17" style="119" customWidth="1"/>
    <col min="1537" max="1537" width="17.85546875" style="119" customWidth="1"/>
    <col min="1538" max="1538" width="42.140625" style="119" customWidth="1"/>
    <col min="1539" max="1539" width="14.85546875" style="119" customWidth="1"/>
    <col min="1540" max="1540" width="15" style="119" bestFit="1" customWidth="1"/>
    <col min="1541" max="1788" width="9.140625" style="119"/>
    <col min="1789" max="1789" width="16" style="119" customWidth="1"/>
    <col min="1790" max="1790" width="79.85546875" style="119" customWidth="1"/>
    <col min="1791" max="1791" width="14.85546875" style="119" customWidth="1"/>
    <col min="1792" max="1792" width="17" style="119" customWidth="1"/>
    <col min="1793" max="1793" width="17.85546875" style="119" customWidth="1"/>
    <col min="1794" max="1794" width="42.140625" style="119" customWidth="1"/>
    <col min="1795" max="1795" width="14.85546875" style="119" customWidth="1"/>
    <col min="1796" max="1796" width="15" style="119" bestFit="1" customWidth="1"/>
    <col min="1797" max="2044" width="9.140625" style="119"/>
    <col min="2045" max="2045" width="16" style="119" customWidth="1"/>
    <col min="2046" max="2046" width="79.85546875" style="119" customWidth="1"/>
    <col min="2047" max="2047" width="14.85546875" style="119" customWidth="1"/>
    <col min="2048" max="2048" width="17" style="119" customWidth="1"/>
    <col min="2049" max="2049" width="17.85546875" style="119" customWidth="1"/>
    <col min="2050" max="2050" width="42.140625" style="119" customWidth="1"/>
    <col min="2051" max="2051" width="14.85546875" style="119" customWidth="1"/>
    <col min="2052" max="2052" width="15" style="119" bestFit="1" customWidth="1"/>
    <col min="2053" max="2300" width="9.140625" style="119"/>
    <col min="2301" max="2301" width="16" style="119" customWidth="1"/>
    <col min="2302" max="2302" width="79.85546875" style="119" customWidth="1"/>
    <col min="2303" max="2303" width="14.85546875" style="119" customWidth="1"/>
    <col min="2304" max="2304" width="17" style="119" customWidth="1"/>
    <col min="2305" max="2305" width="17.85546875" style="119" customWidth="1"/>
    <col min="2306" max="2306" width="42.140625" style="119" customWidth="1"/>
    <col min="2307" max="2307" width="14.85546875" style="119" customWidth="1"/>
    <col min="2308" max="2308" width="15" style="119" bestFit="1" customWidth="1"/>
    <col min="2309" max="2556" width="9.140625" style="119"/>
    <col min="2557" max="2557" width="16" style="119" customWidth="1"/>
    <col min="2558" max="2558" width="79.85546875" style="119" customWidth="1"/>
    <col min="2559" max="2559" width="14.85546875" style="119" customWidth="1"/>
    <col min="2560" max="2560" width="17" style="119" customWidth="1"/>
    <col min="2561" max="2561" width="17.85546875" style="119" customWidth="1"/>
    <col min="2562" max="2562" width="42.140625" style="119" customWidth="1"/>
    <col min="2563" max="2563" width="14.85546875" style="119" customWidth="1"/>
    <col min="2564" max="2564" width="15" style="119" bestFit="1" customWidth="1"/>
    <col min="2565" max="2812" width="9.140625" style="119"/>
    <col min="2813" max="2813" width="16" style="119" customWidth="1"/>
    <col min="2814" max="2814" width="79.85546875" style="119" customWidth="1"/>
    <col min="2815" max="2815" width="14.85546875" style="119" customWidth="1"/>
    <col min="2816" max="2816" width="17" style="119" customWidth="1"/>
    <col min="2817" max="2817" width="17.85546875" style="119" customWidth="1"/>
    <col min="2818" max="2818" width="42.140625" style="119" customWidth="1"/>
    <col min="2819" max="2819" width="14.85546875" style="119" customWidth="1"/>
    <col min="2820" max="2820" width="15" style="119" bestFit="1" customWidth="1"/>
    <col min="2821" max="3068" width="9.140625" style="119"/>
    <col min="3069" max="3069" width="16" style="119" customWidth="1"/>
    <col min="3070" max="3070" width="79.85546875" style="119" customWidth="1"/>
    <col min="3071" max="3071" width="14.85546875" style="119" customWidth="1"/>
    <col min="3072" max="3072" width="17" style="119" customWidth="1"/>
    <col min="3073" max="3073" width="17.85546875" style="119" customWidth="1"/>
    <col min="3074" max="3074" width="42.140625" style="119" customWidth="1"/>
    <col min="3075" max="3075" width="14.85546875" style="119" customWidth="1"/>
    <col min="3076" max="3076" width="15" style="119" bestFit="1" customWidth="1"/>
    <col min="3077" max="3324" width="9.140625" style="119"/>
    <col min="3325" max="3325" width="16" style="119" customWidth="1"/>
    <col min="3326" max="3326" width="79.85546875" style="119" customWidth="1"/>
    <col min="3327" max="3327" width="14.85546875" style="119" customWidth="1"/>
    <col min="3328" max="3328" width="17" style="119" customWidth="1"/>
    <col min="3329" max="3329" width="17.85546875" style="119" customWidth="1"/>
    <col min="3330" max="3330" width="42.140625" style="119" customWidth="1"/>
    <col min="3331" max="3331" width="14.85546875" style="119" customWidth="1"/>
    <col min="3332" max="3332" width="15" style="119" bestFit="1" customWidth="1"/>
    <col min="3333" max="3580" width="9.140625" style="119"/>
    <col min="3581" max="3581" width="16" style="119" customWidth="1"/>
    <col min="3582" max="3582" width="79.85546875" style="119" customWidth="1"/>
    <col min="3583" max="3583" width="14.85546875" style="119" customWidth="1"/>
    <col min="3584" max="3584" width="17" style="119" customWidth="1"/>
    <col min="3585" max="3585" width="17.85546875" style="119" customWidth="1"/>
    <col min="3586" max="3586" width="42.140625" style="119" customWidth="1"/>
    <col min="3587" max="3587" width="14.85546875" style="119" customWidth="1"/>
    <col min="3588" max="3588" width="15" style="119" bestFit="1" customWidth="1"/>
    <col min="3589" max="3836" width="9.140625" style="119"/>
    <col min="3837" max="3837" width="16" style="119" customWidth="1"/>
    <col min="3838" max="3838" width="79.85546875" style="119" customWidth="1"/>
    <col min="3839" max="3839" width="14.85546875" style="119" customWidth="1"/>
    <col min="3840" max="3840" width="17" style="119" customWidth="1"/>
    <col min="3841" max="3841" width="17.85546875" style="119" customWidth="1"/>
    <col min="3842" max="3842" width="42.140625" style="119" customWidth="1"/>
    <col min="3843" max="3843" width="14.85546875" style="119" customWidth="1"/>
    <col min="3844" max="3844" width="15" style="119" bestFit="1" customWidth="1"/>
    <col min="3845" max="4092" width="9.140625" style="119"/>
    <col min="4093" max="4093" width="16" style="119" customWidth="1"/>
    <col min="4094" max="4094" width="79.85546875" style="119" customWidth="1"/>
    <col min="4095" max="4095" width="14.85546875" style="119" customWidth="1"/>
    <col min="4096" max="4096" width="17" style="119" customWidth="1"/>
    <col min="4097" max="4097" width="17.85546875" style="119" customWidth="1"/>
    <col min="4098" max="4098" width="42.140625" style="119" customWidth="1"/>
    <col min="4099" max="4099" width="14.85546875" style="119" customWidth="1"/>
    <col min="4100" max="4100" width="15" style="119" bestFit="1" customWidth="1"/>
    <col min="4101" max="4348" width="9.140625" style="119"/>
    <col min="4349" max="4349" width="16" style="119" customWidth="1"/>
    <col min="4350" max="4350" width="79.85546875" style="119" customWidth="1"/>
    <col min="4351" max="4351" width="14.85546875" style="119" customWidth="1"/>
    <col min="4352" max="4352" width="17" style="119" customWidth="1"/>
    <col min="4353" max="4353" width="17.85546875" style="119" customWidth="1"/>
    <col min="4354" max="4354" width="42.140625" style="119" customWidth="1"/>
    <col min="4355" max="4355" width="14.85546875" style="119" customWidth="1"/>
    <col min="4356" max="4356" width="15" style="119" bestFit="1" customWidth="1"/>
    <col min="4357" max="4604" width="9.140625" style="119"/>
    <col min="4605" max="4605" width="16" style="119" customWidth="1"/>
    <col min="4606" max="4606" width="79.85546875" style="119" customWidth="1"/>
    <col min="4607" max="4607" width="14.85546875" style="119" customWidth="1"/>
    <col min="4608" max="4608" width="17" style="119" customWidth="1"/>
    <col min="4609" max="4609" width="17.85546875" style="119" customWidth="1"/>
    <col min="4610" max="4610" width="42.140625" style="119" customWidth="1"/>
    <col min="4611" max="4611" width="14.85546875" style="119" customWidth="1"/>
    <col min="4612" max="4612" width="15" style="119" bestFit="1" customWidth="1"/>
    <col min="4613" max="4860" width="9.140625" style="119"/>
    <col min="4861" max="4861" width="16" style="119" customWidth="1"/>
    <col min="4862" max="4862" width="79.85546875" style="119" customWidth="1"/>
    <col min="4863" max="4863" width="14.85546875" style="119" customWidth="1"/>
    <col min="4864" max="4864" width="17" style="119" customWidth="1"/>
    <col min="4865" max="4865" width="17.85546875" style="119" customWidth="1"/>
    <col min="4866" max="4866" width="42.140625" style="119" customWidth="1"/>
    <col min="4867" max="4867" width="14.85546875" style="119" customWidth="1"/>
    <col min="4868" max="4868" width="15" style="119" bestFit="1" customWidth="1"/>
    <col min="4869" max="5116" width="9.140625" style="119"/>
    <col min="5117" max="5117" width="16" style="119" customWidth="1"/>
    <col min="5118" max="5118" width="79.85546875" style="119" customWidth="1"/>
    <col min="5119" max="5119" width="14.85546875" style="119" customWidth="1"/>
    <col min="5120" max="5120" width="17" style="119" customWidth="1"/>
    <col min="5121" max="5121" width="17.85546875" style="119" customWidth="1"/>
    <col min="5122" max="5122" width="42.140625" style="119" customWidth="1"/>
    <col min="5123" max="5123" width="14.85546875" style="119" customWidth="1"/>
    <col min="5124" max="5124" width="15" style="119" bestFit="1" customWidth="1"/>
    <col min="5125" max="5372" width="9.140625" style="119"/>
    <col min="5373" max="5373" width="16" style="119" customWidth="1"/>
    <col min="5374" max="5374" width="79.85546875" style="119" customWidth="1"/>
    <col min="5375" max="5375" width="14.85546875" style="119" customWidth="1"/>
    <col min="5376" max="5376" width="17" style="119" customWidth="1"/>
    <col min="5377" max="5377" width="17.85546875" style="119" customWidth="1"/>
    <col min="5378" max="5378" width="42.140625" style="119" customWidth="1"/>
    <col min="5379" max="5379" width="14.85546875" style="119" customWidth="1"/>
    <col min="5380" max="5380" width="15" style="119" bestFit="1" customWidth="1"/>
    <col min="5381" max="5628" width="9.140625" style="119"/>
    <col min="5629" max="5629" width="16" style="119" customWidth="1"/>
    <col min="5630" max="5630" width="79.85546875" style="119" customWidth="1"/>
    <col min="5631" max="5631" width="14.85546875" style="119" customWidth="1"/>
    <col min="5632" max="5632" width="17" style="119" customWidth="1"/>
    <col min="5633" max="5633" width="17.85546875" style="119" customWidth="1"/>
    <col min="5634" max="5634" width="42.140625" style="119" customWidth="1"/>
    <col min="5635" max="5635" width="14.85546875" style="119" customWidth="1"/>
    <col min="5636" max="5636" width="15" style="119" bestFit="1" customWidth="1"/>
    <col min="5637" max="5884" width="9.140625" style="119"/>
    <col min="5885" max="5885" width="16" style="119" customWidth="1"/>
    <col min="5886" max="5886" width="79.85546875" style="119" customWidth="1"/>
    <col min="5887" max="5887" width="14.85546875" style="119" customWidth="1"/>
    <col min="5888" max="5888" width="17" style="119" customWidth="1"/>
    <col min="5889" max="5889" width="17.85546875" style="119" customWidth="1"/>
    <col min="5890" max="5890" width="42.140625" style="119" customWidth="1"/>
    <col min="5891" max="5891" width="14.85546875" style="119" customWidth="1"/>
    <col min="5892" max="5892" width="15" style="119" bestFit="1" customWidth="1"/>
    <col min="5893" max="6140" width="9.140625" style="119"/>
    <col min="6141" max="6141" width="16" style="119" customWidth="1"/>
    <col min="6142" max="6142" width="79.85546875" style="119" customWidth="1"/>
    <col min="6143" max="6143" width="14.85546875" style="119" customWidth="1"/>
    <col min="6144" max="6144" width="17" style="119" customWidth="1"/>
    <col min="6145" max="6145" width="17.85546875" style="119" customWidth="1"/>
    <col min="6146" max="6146" width="42.140625" style="119" customWidth="1"/>
    <col min="6147" max="6147" width="14.85546875" style="119" customWidth="1"/>
    <col min="6148" max="6148" width="15" style="119" bestFit="1" customWidth="1"/>
    <col min="6149" max="6396" width="9.140625" style="119"/>
    <col min="6397" max="6397" width="16" style="119" customWidth="1"/>
    <col min="6398" max="6398" width="79.85546875" style="119" customWidth="1"/>
    <col min="6399" max="6399" width="14.85546875" style="119" customWidth="1"/>
    <col min="6400" max="6400" width="17" style="119" customWidth="1"/>
    <col min="6401" max="6401" width="17.85546875" style="119" customWidth="1"/>
    <col min="6402" max="6402" width="42.140625" style="119" customWidth="1"/>
    <col min="6403" max="6403" width="14.85546875" style="119" customWidth="1"/>
    <col min="6404" max="6404" width="15" style="119" bestFit="1" customWidth="1"/>
    <col min="6405" max="6652" width="9.140625" style="119"/>
    <col min="6653" max="6653" width="16" style="119" customWidth="1"/>
    <col min="6654" max="6654" width="79.85546875" style="119" customWidth="1"/>
    <col min="6655" max="6655" width="14.85546875" style="119" customWidth="1"/>
    <col min="6656" max="6656" width="17" style="119" customWidth="1"/>
    <col min="6657" max="6657" width="17.85546875" style="119" customWidth="1"/>
    <col min="6658" max="6658" width="42.140625" style="119" customWidth="1"/>
    <col min="6659" max="6659" width="14.85546875" style="119" customWidth="1"/>
    <col min="6660" max="6660" width="15" style="119" bestFit="1" customWidth="1"/>
    <col min="6661" max="6908" width="9.140625" style="119"/>
    <col min="6909" max="6909" width="16" style="119" customWidth="1"/>
    <col min="6910" max="6910" width="79.85546875" style="119" customWidth="1"/>
    <col min="6911" max="6911" width="14.85546875" style="119" customWidth="1"/>
    <col min="6912" max="6912" width="17" style="119" customWidth="1"/>
    <col min="6913" max="6913" width="17.85546875" style="119" customWidth="1"/>
    <col min="6914" max="6914" width="42.140625" style="119" customWidth="1"/>
    <col min="6915" max="6915" width="14.85546875" style="119" customWidth="1"/>
    <col min="6916" max="6916" width="15" style="119" bestFit="1" customWidth="1"/>
    <col min="6917" max="7164" width="9.140625" style="119"/>
    <col min="7165" max="7165" width="16" style="119" customWidth="1"/>
    <col min="7166" max="7166" width="79.85546875" style="119" customWidth="1"/>
    <col min="7167" max="7167" width="14.85546875" style="119" customWidth="1"/>
    <col min="7168" max="7168" width="17" style="119" customWidth="1"/>
    <col min="7169" max="7169" width="17.85546875" style="119" customWidth="1"/>
    <col min="7170" max="7170" width="42.140625" style="119" customWidth="1"/>
    <col min="7171" max="7171" width="14.85546875" style="119" customWidth="1"/>
    <col min="7172" max="7172" width="15" style="119" bestFit="1" customWidth="1"/>
    <col min="7173" max="7420" width="9.140625" style="119"/>
    <col min="7421" max="7421" width="16" style="119" customWidth="1"/>
    <col min="7422" max="7422" width="79.85546875" style="119" customWidth="1"/>
    <col min="7423" max="7423" width="14.85546875" style="119" customWidth="1"/>
    <col min="7424" max="7424" width="17" style="119" customWidth="1"/>
    <col min="7425" max="7425" width="17.85546875" style="119" customWidth="1"/>
    <col min="7426" max="7426" width="42.140625" style="119" customWidth="1"/>
    <col min="7427" max="7427" width="14.85546875" style="119" customWidth="1"/>
    <col min="7428" max="7428" width="15" style="119" bestFit="1" customWidth="1"/>
    <col min="7429" max="7676" width="9.140625" style="119"/>
    <col min="7677" max="7677" width="16" style="119" customWidth="1"/>
    <col min="7678" max="7678" width="79.85546875" style="119" customWidth="1"/>
    <col min="7679" max="7679" width="14.85546875" style="119" customWidth="1"/>
    <col min="7680" max="7680" width="17" style="119" customWidth="1"/>
    <col min="7681" max="7681" width="17.85546875" style="119" customWidth="1"/>
    <col min="7682" max="7682" width="42.140625" style="119" customWidth="1"/>
    <col min="7683" max="7683" width="14.85546875" style="119" customWidth="1"/>
    <col min="7684" max="7684" width="15" style="119" bestFit="1" customWidth="1"/>
    <col min="7685" max="7932" width="9.140625" style="119"/>
    <col min="7933" max="7933" width="16" style="119" customWidth="1"/>
    <col min="7934" max="7934" width="79.85546875" style="119" customWidth="1"/>
    <col min="7935" max="7935" width="14.85546875" style="119" customWidth="1"/>
    <col min="7936" max="7936" width="17" style="119" customWidth="1"/>
    <col min="7937" max="7937" width="17.85546875" style="119" customWidth="1"/>
    <col min="7938" max="7938" width="42.140625" style="119" customWidth="1"/>
    <col min="7939" max="7939" width="14.85546875" style="119" customWidth="1"/>
    <col min="7940" max="7940" width="15" style="119" bestFit="1" customWidth="1"/>
    <col min="7941" max="8188" width="9.140625" style="119"/>
    <col min="8189" max="8189" width="16" style="119" customWidth="1"/>
    <col min="8190" max="8190" width="79.85546875" style="119" customWidth="1"/>
    <col min="8191" max="8191" width="14.85546875" style="119" customWidth="1"/>
    <col min="8192" max="8192" width="17" style="119" customWidth="1"/>
    <col min="8193" max="8193" width="17.85546875" style="119" customWidth="1"/>
    <col min="8194" max="8194" width="42.140625" style="119" customWidth="1"/>
    <col min="8195" max="8195" width="14.85546875" style="119" customWidth="1"/>
    <col min="8196" max="8196" width="15" style="119" bestFit="1" customWidth="1"/>
    <col min="8197" max="8444" width="9.140625" style="119"/>
    <col min="8445" max="8445" width="16" style="119" customWidth="1"/>
    <col min="8446" max="8446" width="79.85546875" style="119" customWidth="1"/>
    <col min="8447" max="8447" width="14.85546875" style="119" customWidth="1"/>
    <col min="8448" max="8448" width="17" style="119" customWidth="1"/>
    <col min="8449" max="8449" width="17.85546875" style="119" customWidth="1"/>
    <col min="8450" max="8450" width="42.140625" style="119" customWidth="1"/>
    <col min="8451" max="8451" width="14.85546875" style="119" customWidth="1"/>
    <col min="8452" max="8452" width="15" style="119" bestFit="1" customWidth="1"/>
    <col min="8453" max="8700" width="9.140625" style="119"/>
    <col min="8701" max="8701" width="16" style="119" customWidth="1"/>
    <col min="8702" max="8702" width="79.85546875" style="119" customWidth="1"/>
    <col min="8703" max="8703" width="14.85546875" style="119" customWidth="1"/>
    <col min="8704" max="8704" width="17" style="119" customWidth="1"/>
    <col min="8705" max="8705" width="17.85546875" style="119" customWidth="1"/>
    <col min="8706" max="8706" width="42.140625" style="119" customWidth="1"/>
    <col min="8707" max="8707" width="14.85546875" style="119" customWidth="1"/>
    <col min="8708" max="8708" width="15" style="119" bestFit="1" customWidth="1"/>
    <col min="8709" max="8956" width="9.140625" style="119"/>
    <col min="8957" max="8957" width="16" style="119" customWidth="1"/>
    <col min="8958" max="8958" width="79.85546875" style="119" customWidth="1"/>
    <col min="8959" max="8959" width="14.85546875" style="119" customWidth="1"/>
    <col min="8960" max="8960" width="17" style="119" customWidth="1"/>
    <col min="8961" max="8961" width="17.85546875" style="119" customWidth="1"/>
    <col min="8962" max="8962" width="42.140625" style="119" customWidth="1"/>
    <col min="8963" max="8963" width="14.85546875" style="119" customWidth="1"/>
    <col min="8964" max="8964" width="15" style="119" bestFit="1" customWidth="1"/>
    <col min="8965" max="9212" width="9.140625" style="119"/>
    <col min="9213" max="9213" width="16" style="119" customWidth="1"/>
    <col min="9214" max="9214" width="79.85546875" style="119" customWidth="1"/>
    <col min="9215" max="9215" width="14.85546875" style="119" customWidth="1"/>
    <col min="9216" max="9216" width="17" style="119" customWidth="1"/>
    <col min="9217" max="9217" width="17.85546875" style="119" customWidth="1"/>
    <col min="9218" max="9218" width="42.140625" style="119" customWidth="1"/>
    <col min="9219" max="9219" width="14.85546875" style="119" customWidth="1"/>
    <col min="9220" max="9220" width="15" style="119" bestFit="1" customWidth="1"/>
    <col min="9221" max="9468" width="9.140625" style="119"/>
    <col min="9469" max="9469" width="16" style="119" customWidth="1"/>
    <col min="9470" max="9470" width="79.85546875" style="119" customWidth="1"/>
    <col min="9471" max="9471" width="14.85546875" style="119" customWidth="1"/>
    <col min="9472" max="9472" width="17" style="119" customWidth="1"/>
    <col min="9473" max="9473" width="17.85546875" style="119" customWidth="1"/>
    <col min="9474" max="9474" width="42.140625" style="119" customWidth="1"/>
    <col min="9475" max="9475" width="14.85546875" style="119" customWidth="1"/>
    <col min="9476" max="9476" width="15" style="119" bestFit="1" customWidth="1"/>
    <col min="9477" max="9724" width="9.140625" style="119"/>
    <col min="9725" max="9725" width="16" style="119" customWidth="1"/>
    <col min="9726" max="9726" width="79.85546875" style="119" customWidth="1"/>
    <col min="9727" max="9727" width="14.85546875" style="119" customWidth="1"/>
    <col min="9728" max="9728" width="17" style="119" customWidth="1"/>
    <col min="9729" max="9729" width="17.85546875" style="119" customWidth="1"/>
    <col min="9730" max="9730" width="42.140625" style="119" customWidth="1"/>
    <col min="9731" max="9731" width="14.85546875" style="119" customWidth="1"/>
    <col min="9732" max="9732" width="15" style="119" bestFit="1" customWidth="1"/>
    <col min="9733" max="9980" width="9.140625" style="119"/>
    <col min="9981" max="9981" width="16" style="119" customWidth="1"/>
    <col min="9982" max="9982" width="79.85546875" style="119" customWidth="1"/>
    <col min="9983" max="9983" width="14.85546875" style="119" customWidth="1"/>
    <col min="9984" max="9984" width="17" style="119" customWidth="1"/>
    <col min="9985" max="9985" width="17.85546875" style="119" customWidth="1"/>
    <col min="9986" max="9986" width="42.140625" style="119" customWidth="1"/>
    <col min="9987" max="9987" width="14.85546875" style="119" customWidth="1"/>
    <col min="9988" max="9988" width="15" style="119" bestFit="1" customWidth="1"/>
    <col min="9989" max="10236" width="9.140625" style="119"/>
    <col min="10237" max="10237" width="16" style="119" customWidth="1"/>
    <col min="10238" max="10238" width="79.85546875" style="119" customWidth="1"/>
    <col min="10239" max="10239" width="14.85546875" style="119" customWidth="1"/>
    <col min="10240" max="10240" width="17" style="119" customWidth="1"/>
    <col min="10241" max="10241" width="17.85546875" style="119" customWidth="1"/>
    <col min="10242" max="10242" width="42.140625" style="119" customWidth="1"/>
    <col min="10243" max="10243" width="14.85546875" style="119" customWidth="1"/>
    <col min="10244" max="10244" width="15" style="119" bestFit="1" customWidth="1"/>
    <col min="10245" max="10492" width="9.140625" style="119"/>
    <col min="10493" max="10493" width="16" style="119" customWidth="1"/>
    <col min="10494" max="10494" width="79.85546875" style="119" customWidth="1"/>
    <col min="10495" max="10495" width="14.85546875" style="119" customWidth="1"/>
    <col min="10496" max="10496" width="17" style="119" customWidth="1"/>
    <col min="10497" max="10497" width="17.85546875" style="119" customWidth="1"/>
    <col min="10498" max="10498" width="42.140625" style="119" customWidth="1"/>
    <col min="10499" max="10499" width="14.85546875" style="119" customWidth="1"/>
    <col min="10500" max="10500" width="15" style="119" bestFit="1" customWidth="1"/>
    <col min="10501" max="10748" width="9.140625" style="119"/>
    <col min="10749" max="10749" width="16" style="119" customWidth="1"/>
    <col min="10750" max="10750" width="79.85546875" style="119" customWidth="1"/>
    <col min="10751" max="10751" width="14.85546875" style="119" customWidth="1"/>
    <col min="10752" max="10752" width="17" style="119" customWidth="1"/>
    <col min="10753" max="10753" width="17.85546875" style="119" customWidth="1"/>
    <col min="10754" max="10754" width="42.140625" style="119" customWidth="1"/>
    <col min="10755" max="10755" width="14.85546875" style="119" customWidth="1"/>
    <col min="10756" max="10756" width="15" style="119" bestFit="1" customWidth="1"/>
    <col min="10757" max="11004" width="9.140625" style="119"/>
    <col min="11005" max="11005" width="16" style="119" customWidth="1"/>
    <col min="11006" max="11006" width="79.85546875" style="119" customWidth="1"/>
    <col min="11007" max="11007" width="14.85546875" style="119" customWidth="1"/>
    <col min="11008" max="11008" width="17" style="119" customWidth="1"/>
    <col min="11009" max="11009" width="17.85546875" style="119" customWidth="1"/>
    <col min="11010" max="11010" width="42.140625" style="119" customWidth="1"/>
    <col min="11011" max="11011" width="14.85546875" style="119" customWidth="1"/>
    <col min="11012" max="11012" width="15" style="119" bestFit="1" customWidth="1"/>
    <col min="11013" max="11260" width="9.140625" style="119"/>
    <col min="11261" max="11261" width="16" style="119" customWidth="1"/>
    <col min="11262" max="11262" width="79.85546875" style="119" customWidth="1"/>
    <col min="11263" max="11263" width="14.85546875" style="119" customWidth="1"/>
    <col min="11264" max="11264" width="17" style="119" customWidth="1"/>
    <col min="11265" max="11265" width="17.85546875" style="119" customWidth="1"/>
    <col min="11266" max="11266" width="42.140625" style="119" customWidth="1"/>
    <col min="11267" max="11267" width="14.85546875" style="119" customWidth="1"/>
    <col min="11268" max="11268" width="15" style="119" bestFit="1" customWidth="1"/>
    <col min="11269" max="11516" width="9.140625" style="119"/>
    <col min="11517" max="11517" width="16" style="119" customWidth="1"/>
    <col min="11518" max="11518" width="79.85546875" style="119" customWidth="1"/>
    <col min="11519" max="11519" width="14.85546875" style="119" customWidth="1"/>
    <col min="11520" max="11520" width="17" style="119" customWidth="1"/>
    <col min="11521" max="11521" width="17.85546875" style="119" customWidth="1"/>
    <col min="11522" max="11522" width="42.140625" style="119" customWidth="1"/>
    <col min="11523" max="11523" width="14.85546875" style="119" customWidth="1"/>
    <col min="11524" max="11524" width="15" style="119" bestFit="1" customWidth="1"/>
    <col min="11525" max="11772" width="9.140625" style="119"/>
    <col min="11773" max="11773" width="16" style="119" customWidth="1"/>
    <col min="11774" max="11774" width="79.85546875" style="119" customWidth="1"/>
    <col min="11775" max="11775" width="14.85546875" style="119" customWidth="1"/>
    <col min="11776" max="11776" width="17" style="119" customWidth="1"/>
    <col min="11777" max="11777" width="17.85546875" style="119" customWidth="1"/>
    <col min="11778" max="11778" width="42.140625" style="119" customWidth="1"/>
    <col min="11779" max="11779" width="14.85546875" style="119" customWidth="1"/>
    <col min="11780" max="11780" width="15" style="119" bestFit="1" customWidth="1"/>
    <col min="11781" max="12028" width="9.140625" style="119"/>
    <col min="12029" max="12029" width="16" style="119" customWidth="1"/>
    <col min="12030" max="12030" width="79.85546875" style="119" customWidth="1"/>
    <col min="12031" max="12031" width="14.85546875" style="119" customWidth="1"/>
    <col min="12032" max="12032" width="17" style="119" customWidth="1"/>
    <col min="12033" max="12033" width="17.85546875" style="119" customWidth="1"/>
    <col min="12034" max="12034" width="42.140625" style="119" customWidth="1"/>
    <col min="12035" max="12035" width="14.85546875" style="119" customWidth="1"/>
    <col min="12036" max="12036" width="15" style="119" bestFit="1" customWidth="1"/>
    <col min="12037" max="12284" width="9.140625" style="119"/>
    <col min="12285" max="12285" width="16" style="119" customWidth="1"/>
    <col min="12286" max="12286" width="79.85546875" style="119" customWidth="1"/>
    <col min="12287" max="12287" width="14.85546875" style="119" customWidth="1"/>
    <col min="12288" max="12288" width="17" style="119" customWidth="1"/>
    <col min="12289" max="12289" width="17.85546875" style="119" customWidth="1"/>
    <col min="12290" max="12290" width="42.140625" style="119" customWidth="1"/>
    <col min="12291" max="12291" width="14.85546875" style="119" customWidth="1"/>
    <col min="12292" max="12292" width="15" style="119" bestFit="1" customWidth="1"/>
    <col min="12293" max="12540" width="9.140625" style="119"/>
    <col min="12541" max="12541" width="16" style="119" customWidth="1"/>
    <col min="12542" max="12542" width="79.85546875" style="119" customWidth="1"/>
    <col min="12543" max="12543" width="14.85546875" style="119" customWidth="1"/>
    <col min="12544" max="12544" width="17" style="119" customWidth="1"/>
    <col min="12545" max="12545" width="17.85546875" style="119" customWidth="1"/>
    <col min="12546" max="12546" width="42.140625" style="119" customWidth="1"/>
    <col min="12547" max="12547" width="14.85546875" style="119" customWidth="1"/>
    <col min="12548" max="12548" width="15" style="119" bestFit="1" customWidth="1"/>
    <col min="12549" max="12796" width="9.140625" style="119"/>
    <col min="12797" max="12797" width="16" style="119" customWidth="1"/>
    <col min="12798" max="12798" width="79.85546875" style="119" customWidth="1"/>
    <col min="12799" max="12799" width="14.85546875" style="119" customWidth="1"/>
    <col min="12800" max="12800" width="17" style="119" customWidth="1"/>
    <col min="12801" max="12801" width="17.85546875" style="119" customWidth="1"/>
    <col min="12802" max="12802" width="42.140625" style="119" customWidth="1"/>
    <col min="12803" max="12803" width="14.85546875" style="119" customWidth="1"/>
    <col min="12804" max="12804" width="15" style="119" bestFit="1" customWidth="1"/>
    <col min="12805" max="13052" width="9.140625" style="119"/>
    <col min="13053" max="13053" width="16" style="119" customWidth="1"/>
    <col min="13054" max="13054" width="79.85546875" style="119" customWidth="1"/>
    <col min="13055" max="13055" width="14.85546875" style="119" customWidth="1"/>
    <col min="13056" max="13056" width="17" style="119" customWidth="1"/>
    <col min="13057" max="13057" width="17.85546875" style="119" customWidth="1"/>
    <col min="13058" max="13058" width="42.140625" style="119" customWidth="1"/>
    <col min="13059" max="13059" width="14.85546875" style="119" customWidth="1"/>
    <col min="13060" max="13060" width="15" style="119" bestFit="1" customWidth="1"/>
    <col min="13061" max="13308" width="9.140625" style="119"/>
    <col min="13309" max="13309" width="16" style="119" customWidth="1"/>
    <col min="13310" max="13310" width="79.85546875" style="119" customWidth="1"/>
    <col min="13311" max="13311" width="14.85546875" style="119" customWidth="1"/>
    <col min="13312" max="13312" width="17" style="119" customWidth="1"/>
    <col min="13313" max="13313" width="17.85546875" style="119" customWidth="1"/>
    <col min="13314" max="13314" width="42.140625" style="119" customWidth="1"/>
    <col min="13315" max="13315" width="14.85546875" style="119" customWidth="1"/>
    <col min="13316" max="13316" width="15" style="119" bestFit="1" customWidth="1"/>
    <col min="13317" max="13564" width="9.140625" style="119"/>
    <col min="13565" max="13565" width="16" style="119" customWidth="1"/>
    <col min="13566" max="13566" width="79.85546875" style="119" customWidth="1"/>
    <col min="13567" max="13567" width="14.85546875" style="119" customWidth="1"/>
    <col min="13568" max="13568" width="17" style="119" customWidth="1"/>
    <col min="13569" max="13569" width="17.85546875" style="119" customWidth="1"/>
    <col min="13570" max="13570" width="42.140625" style="119" customWidth="1"/>
    <col min="13571" max="13571" width="14.85546875" style="119" customWidth="1"/>
    <col min="13572" max="13572" width="15" style="119" bestFit="1" customWidth="1"/>
    <col min="13573" max="13820" width="9.140625" style="119"/>
    <col min="13821" max="13821" width="16" style="119" customWidth="1"/>
    <col min="13822" max="13822" width="79.85546875" style="119" customWidth="1"/>
    <col min="13823" max="13823" width="14.85546875" style="119" customWidth="1"/>
    <col min="13824" max="13824" width="17" style="119" customWidth="1"/>
    <col min="13825" max="13825" width="17.85546875" style="119" customWidth="1"/>
    <col min="13826" max="13826" width="42.140625" style="119" customWidth="1"/>
    <col min="13827" max="13827" width="14.85546875" style="119" customWidth="1"/>
    <col min="13828" max="13828" width="15" style="119" bestFit="1" customWidth="1"/>
    <col min="13829" max="14076" width="9.140625" style="119"/>
    <col min="14077" max="14077" width="16" style="119" customWidth="1"/>
    <col min="14078" max="14078" width="79.85546875" style="119" customWidth="1"/>
    <col min="14079" max="14079" width="14.85546875" style="119" customWidth="1"/>
    <col min="14080" max="14080" width="17" style="119" customWidth="1"/>
    <col min="14081" max="14081" width="17.85546875" style="119" customWidth="1"/>
    <col min="14082" max="14082" width="42.140625" style="119" customWidth="1"/>
    <col min="14083" max="14083" width="14.85546875" style="119" customWidth="1"/>
    <col min="14084" max="14084" width="15" style="119" bestFit="1" customWidth="1"/>
    <col min="14085" max="14332" width="9.140625" style="119"/>
    <col min="14333" max="14333" width="16" style="119" customWidth="1"/>
    <col min="14334" max="14334" width="79.85546875" style="119" customWidth="1"/>
    <col min="14335" max="14335" width="14.85546875" style="119" customWidth="1"/>
    <col min="14336" max="14336" width="17" style="119" customWidth="1"/>
    <col min="14337" max="14337" width="17.85546875" style="119" customWidth="1"/>
    <col min="14338" max="14338" width="42.140625" style="119" customWidth="1"/>
    <col min="14339" max="14339" width="14.85546875" style="119" customWidth="1"/>
    <col min="14340" max="14340" width="15" style="119" bestFit="1" customWidth="1"/>
    <col min="14341" max="14588" width="9.140625" style="119"/>
    <col min="14589" max="14589" width="16" style="119" customWidth="1"/>
    <col min="14590" max="14590" width="79.85546875" style="119" customWidth="1"/>
    <col min="14591" max="14591" width="14.85546875" style="119" customWidth="1"/>
    <col min="14592" max="14592" width="17" style="119" customWidth="1"/>
    <col min="14593" max="14593" width="17.85546875" style="119" customWidth="1"/>
    <col min="14594" max="14594" width="42.140625" style="119" customWidth="1"/>
    <col min="14595" max="14595" width="14.85546875" style="119" customWidth="1"/>
    <col min="14596" max="14596" width="15" style="119" bestFit="1" customWidth="1"/>
    <col min="14597" max="14844" width="9.140625" style="119"/>
    <col min="14845" max="14845" width="16" style="119" customWidth="1"/>
    <col min="14846" max="14846" width="79.85546875" style="119" customWidth="1"/>
    <col min="14847" max="14847" width="14.85546875" style="119" customWidth="1"/>
    <col min="14848" max="14848" width="17" style="119" customWidth="1"/>
    <col min="14849" max="14849" width="17.85546875" style="119" customWidth="1"/>
    <col min="14850" max="14850" width="42.140625" style="119" customWidth="1"/>
    <col min="14851" max="14851" width="14.85546875" style="119" customWidth="1"/>
    <col min="14852" max="14852" width="15" style="119" bestFit="1" customWidth="1"/>
    <col min="14853" max="15100" width="9.140625" style="119"/>
    <col min="15101" max="15101" width="16" style="119" customWidth="1"/>
    <col min="15102" max="15102" width="79.85546875" style="119" customWidth="1"/>
    <col min="15103" max="15103" width="14.85546875" style="119" customWidth="1"/>
    <col min="15104" max="15104" width="17" style="119" customWidth="1"/>
    <col min="15105" max="15105" width="17.85546875" style="119" customWidth="1"/>
    <col min="15106" max="15106" width="42.140625" style="119" customWidth="1"/>
    <col min="15107" max="15107" width="14.85546875" style="119" customWidth="1"/>
    <col min="15108" max="15108" width="15" style="119" bestFit="1" customWidth="1"/>
    <col min="15109" max="15356" width="9.140625" style="119"/>
    <col min="15357" max="15357" width="16" style="119" customWidth="1"/>
    <col min="15358" max="15358" width="79.85546875" style="119" customWidth="1"/>
    <col min="15359" max="15359" width="14.85546875" style="119" customWidth="1"/>
    <col min="15360" max="15360" width="17" style="119" customWidth="1"/>
    <col min="15361" max="15361" width="17.85546875" style="119" customWidth="1"/>
    <col min="15362" max="15362" width="42.140625" style="119" customWidth="1"/>
    <col min="15363" max="15363" width="14.85546875" style="119" customWidth="1"/>
    <col min="15364" max="15364" width="15" style="119" bestFit="1" customWidth="1"/>
    <col min="15365" max="15612" width="9.140625" style="119"/>
    <col min="15613" max="15613" width="16" style="119" customWidth="1"/>
    <col min="15614" max="15614" width="79.85546875" style="119" customWidth="1"/>
    <col min="15615" max="15615" width="14.85546875" style="119" customWidth="1"/>
    <col min="15616" max="15616" width="17" style="119" customWidth="1"/>
    <col min="15617" max="15617" width="17.85546875" style="119" customWidth="1"/>
    <col min="15618" max="15618" width="42.140625" style="119" customWidth="1"/>
    <col min="15619" max="15619" width="14.85546875" style="119" customWidth="1"/>
    <col min="15620" max="15620" width="15" style="119" bestFit="1" customWidth="1"/>
    <col min="15621" max="15868" width="9.140625" style="119"/>
    <col min="15869" max="15869" width="16" style="119" customWidth="1"/>
    <col min="15870" max="15870" width="79.85546875" style="119" customWidth="1"/>
    <col min="15871" max="15871" width="14.85546875" style="119" customWidth="1"/>
    <col min="15872" max="15872" width="17" style="119" customWidth="1"/>
    <col min="15873" max="15873" width="17.85546875" style="119" customWidth="1"/>
    <col min="15874" max="15874" width="42.140625" style="119" customWidth="1"/>
    <col min="15875" max="15875" width="14.85546875" style="119" customWidth="1"/>
    <col min="15876" max="15876" width="15" style="119" bestFit="1" customWidth="1"/>
    <col min="15877" max="16124" width="9.140625" style="119"/>
    <col min="16125" max="16125" width="16" style="119" customWidth="1"/>
    <col min="16126" max="16126" width="79.85546875" style="119" customWidth="1"/>
    <col min="16127" max="16127" width="14.85546875" style="119" customWidth="1"/>
    <col min="16128" max="16128" width="17" style="119" customWidth="1"/>
    <col min="16129" max="16129" width="17.85546875" style="119" customWidth="1"/>
    <col min="16130" max="16130" width="42.140625" style="119" customWidth="1"/>
    <col min="16131" max="16131" width="14.85546875" style="119" customWidth="1"/>
    <col min="16132" max="16132" width="15" style="119" bestFit="1" customWidth="1"/>
    <col min="16133" max="16384" width="9.140625" style="119"/>
  </cols>
  <sheetData>
    <row r="1" spans="1:7">
      <c r="F1" s="119" t="s">
        <v>164</v>
      </c>
    </row>
    <row r="2" spans="1:7">
      <c r="F2" s="119" t="s">
        <v>165</v>
      </c>
    </row>
    <row r="3" spans="1:7">
      <c r="F3" s="119" t="s">
        <v>77</v>
      </c>
    </row>
    <row r="6" spans="1:7">
      <c r="A6" s="261" t="s">
        <v>0</v>
      </c>
      <c r="B6" s="261"/>
      <c r="C6" s="261"/>
      <c r="D6" s="261"/>
      <c r="E6" s="261"/>
      <c r="F6" s="261"/>
    </row>
    <row r="7" spans="1:7">
      <c r="A7" s="261" t="s">
        <v>1</v>
      </c>
      <c r="B7" s="261"/>
      <c r="C7" s="261"/>
      <c r="D7" s="261"/>
      <c r="E7" s="261"/>
      <c r="F7" s="261"/>
    </row>
    <row r="8" spans="1:7">
      <c r="A8" s="261" t="s">
        <v>78</v>
      </c>
      <c r="B8" s="261"/>
      <c r="C8" s="261"/>
      <c r="D8" s="261"/>
      <c r="E8" s="261"/>
      <c r="F8" s="261"/>
    </row>
    <row r="9" spans="1:7">
      <c r="A9" s="261" t="s">
        <v>79</v>
      </c>
      <c r="B9" s="261"/>
      <c r="C9" s="261"/>
      <c r="D9" s="261"/>
      <c r="E9" s="261"/>
      <c r="F9" s="261"/>
    </row>
    <row r="11" spans="1:7" ht="31.5" customHeight="1">
      <c r="A11" s="138" t="s">
        <v>243</v>
      </c>
      <c r="B11" s="139"/>
      <c r="D11" s="139"/>
      <c r="E11" s="139"/>
      <c r="F11" s="140"/>
    </row>
    <row r="12" spans="1:7">
      <c r="A12" s="141" t="s">
        <v>167</v>
      </c>
      <c r="B12" s="142" t="s">
        <v>168</v>
      </c>
      <c r="D12" s="143"/>
      <c r="E12" s="143"/>
      <c r="F12" s="143"/>
    </row>
    <row r="13" spans="1:7">
      <c r="A13" s="141" t="s">
        <v>169</v>
      </c>
      <c r="B13" s="142" t="s">
        <v>244</v>
      </c>
      <c r="D13" s="143"/>
      <c r="E13" s="143"/>
      <c r="F13" s="143"/>
    </row>
    <row r="14" spans="1:7">
      <c r="A14" s="138" t="s">
        <v>245</v>
      </c>
      <c r="B14" s="144"/>
      <c r="D14" s="145"/>
      <c r="E14" s="145"/>
      <c r="F14" s="140"/>
    </row>
    <row r="16" spans="1:7">
      <c r="A16" s="262" t="s">
        <v>2</v>
      </c>
      <c r="B16" s="264" t="s">
        <v>3</v>
      </c>
      <c r="C16" s="146" t="s">
        <v>172</v>
      </c>
      <c r="D16" s="266" t="s">
        <v>246</v>
      </c>
      <c r="E16" s="267"/>
      <c r="F16" s="146" t="s">
        <v>82</v>
      </c>
      <c r="G16" s="254"/>
    </row>
    <row r="17" spans="1:9">
      <c r="A17" s="263"/>
      <c r="B17" s="265"/>
      <c r="C17" s="147"/>
      <c r="D17" s="147" t="s">
        <v>83</v>
      </c>
      <c r="E17" s="147" t="s">
        <v>84</v>
      </c>
      <c r="F17" s="146"/>
      <c r="G17" s="254"/>
    </row>
    <row r="18" spans="1:9">
      <c r="A18" s="148" t="s">
        <v>4</v>
      </c>
      <c r="B18" s="149" t="s">
        <v>5</v>
      </c>
      <c r="C18" s="147" t="s">
        <v>6</v>
      </c>
      <c r="D18" s="147" t="s">
        <v>6</v>
      </c>
      <c r="E18" s="147" t="s">
        <v>6</v>
      </c>
      <c r="F18" s="146" t="s">
        <v>6</v>
      </c>
      <c r="H18" s="150"/>
    </row>
    <row r="19" spans="1:9">
      <c r="A19" s="148" t="s">
        <v>50</v>
      </c>
      <c r="B19" s="149" t="s">
        <v>85</v>
      </c>
      <c r="C19" s="147" t="s">
        <v>7</v>
      </c>
      <c r="D19" s="203">
        <f>D20+D49+D65</f>
        <v>7087538.0107164327</v>
      </c>
      <c r="E19" s="152"/>
      <c r="F19" s="153"/>
      <c r="I19" s="150"/>
    </row>
    <row r="20" spans="1:9">
      <c r="A20" s="148" t="s">
        <v>8</v>
      </c>
      <c r="B20" s="149" t="s">
        <v>86</v>
      </c>
      <c r="C20" s="147" t="s">
        <v>7</v>
      </c>
      <c r="D20" s="203">
        <v>2613642.0905443062</v>
      </c>
      <c r="E20" s="152"/>
      <c r="F20" s="153"/>
      <c r="I20" s="150"/>
    </row>
    <row r="21" spans="1:9">
      <c r="A21" s="148" t="s">
        <v>9</v>
      </c>
      <c r="B21" s="149" t="s">
        <v>10</v>
      </c>
      <c r="C21" s="147" t="s">
        <v>7</v>
      </c>
      <c r="D21" s="203" t="s">
        <v>156</v>
      </c>
      <c r="E21" s="152"/>
      <c r="F21" s="153"/>
      <c r="I21" s="150"/>
    </row>
    <row r="22" spans="1:9" ht="31.5">
      <c r="A22" s="148" t="s">
        <v>11</v>
      </c>
      <c r="B22" s="149" t="s">
        <v>12</v>
      </c>
      <c r="C22" s="147" t="s">
        <v>7</v>
      </c>
      <c r="D22" s="203" t="s">
        <v>156</v>
      </c>
      <c r="E22" s="152"/>
      <c r="F22" s="153"/>
      <c r="I22" s="150"/>
    </row>
    <row r="23" spans="1:9">
      <c r="A23" s="148" t="s">
        <v>13</v>
      </c>
      <c r="B23" s="149" t="s">
        <v>87</v>
      </c>
      <c r="C23" s="147" t="s">
        <v>7</v>
      </c>
      <c r="D23" s="203" t="s">
        <v>156</v>
      </c>
      <c r="E23" s="152"/>
      <c r="F23" s="153"/>
      <c r="I23" s="150"/>
    </row>
    <row r="24" spans="1:9" ht="47.25">
      <c r="A24" s="148" t="s">
        <v>15</v>
      </c>
      <c r="B24" s="154" t="s">
        <v>16</v>
      </c>
      <c r="C24" s="147" t="s">
        <v>7</v>
      </c>
      <c r="D24" s="203" t="s">
        <v>156</v>
      </c>
      <c r="E24" s="152"/>
      <c r="F24" s="153"/>
      <c r="I24" s="150"/>
    </row>
    <row r="25" spans="1:9">
      <c r="A25" s="148" t="s">
        <v>17</v>
      </c>
      <c r="B25" s="149" t="s">
        <v>14</v>
      </c>
      <c r="C25" s="147" t="s">
        <v>7</v>
      </c>
      <c r="D25" s="203" t="s">
        <v>156</v>
      </c>
      <c r="E25" s="152"/>
      <c r="F25" s="153"/>
      <c r="I25" s="150"/>
    </row>
    <row r="26" spans="1:9">
      <c r="A26" s="148" t="s">
        <v>18</v>
      </c>
      <c r="B26" s="149" t="s">
        <v>19</v>
      </c>
      <c r="C26" s="147" t="s">
        <v>7</v>
      </c>
      <c r="D26" s="203" t="s">
        <v>156</v>
      </c>
      <c r="E26" s="152"/>
      <c r="F26" s="153"/>
      <c r="I26" s="150"/>
    </row>
    <row r="27" spans="1:9">
      <c r="A27" s="148" t="s">
        <v>20</v>
      </c>
      <c r="B27" s="149" t="s">
        <v>14</v>
      </c>
      <c r="C27" s="147" t="s">
        <v>7</v>
      </c>
      <c r="D27" s="203" t="s">
        <v>156</v>
      </c>
      <c r="E27" s="152"/>
      <c r="F27" s="153"/>
      <c r="I27" s="150"/>
    </row>
    <row r="28" spans="1:9">
      <c r="A28" s="148" t="s">
        <v>21</v>
      </c>
      <c r="B28" s="149" t="s">
        <v>88</v>
      </c>
      <c r="C28" s="147" t="s">
        <v>7</v>
      </c>
      <c r="D28" s="203" t="s">
        <v>156</v>
      </c>
      <c r="E28" s="152"/>
      <c r="F28" s="153"/>
      <c r="I28" s="150"/>
    </row>
    <row r="29" spans="1:9" ht="31.5">
      <c r="A29" s="148" t="s">
        <v>247</v>
      </c>
      <c r="B29" s="155" t="s">
        <v>89</v>
      </c>
      <c r="C29" s="147" t="s">
        <v>7</v>
      </c>
      <c r="D29" s="203" t="s">
        <v>156</v>
      </c>
      <c r="E29" s="152"/>
      <c r="F29" s="153"/>
      <c r="I29" s="150"/>
    </row>
    <row r="30" spans="1:9">
      <c r="A30" s="148" t="s">
        <v>24</v>
      </c>
      <c r="B30" s="149" t="s">
        <v>23</v>
      </c>
      <c r="C30" s="147" t="s">
        <v>7</v>
      </c>
      <c r="D30" s="203" t="s">
        <v>156</v>
      </c>
      <c r="E30" s="152"/>
      <c r="F30" s="153"/>
      <c r="I30" s="150"/>
    </row>
    <row r="31" spans="1:9">
      <c r="A31" s="148" t="s">
        <v>248</v>
      </c>
      <c r="B31" s="149" t="s">
        <v>25</v>
      </c>
      <c r="C31" s="147" t="s">
        <v>7</v>
      </c>
      <c r="D31" s="203" t="s">
        <v>156</v>
      </c>
      <c r="E31" s="152"/>
      <c r="F31" s="153"/>
      <c r="I31" s="150"/>
    </row>
    <row r="32" spans="1:9">
      <c r="A32" s="148" t="s">
        <v>249</v>
      </c>
      <c r="B32" s="149" t="s">
        <v>250</v>
      </c>
      <c r="C32" s="147" t="s">
        <v>7</v>
      </c>
      <c r="D32" s="203" t="s">
        <v>156</v>
      </c>
      <c r="E32" s="152"/>
      <c r="F32" s="153"/>
      <c r="I32" s="150"/>
    </row>
    <row r="33" spans="1:9">
      <c r="A33" s="148" t="s">
        <v>251</v>
      </c>
      <c r="B33" s="156" t="s">
        <v>252</v>
      </c>
      <c r="C33" s="147" t="s">
        <v>7</v>
      </c>
      <c r="D33" s="203" t="s">
        <v>156</v>
      </c>
      <c r="E33" s="152"/>
      <c r="F33" s="153"/>
      <c r="I33" s="150"/>
    </row>
    <row r="34" spans="1:9">
      <c r="A34" s="148" t="s">
        <v>253</v>
      </c>
      <c r="B34" s="157" t="s">
        <v>194</v>
      </c>
      <c r="C34" s="147" t="s">
        <v>7</v>
      </c>
      <c r="D34" s="203" t="s">
        <v>156</v>
      </c>
      <c r="E34" s="152"/>
      <c r="F34" s="153"/>
      <c r="I34" s="150"/>
    </row>
    <row r="35" spans="1:9" ht="31.5">
      <c r="A35" s="148" t="s">
        <v>254</v>
      </c>
      <c r="B35" s="157" t="s">
        <v>255</v>
      </c>
      <c r="C35" s="147" t="s">
        <v>7</v>
      </c>
      <c r="D35" s="203" t="s">
        <v>156</v>
      </c>
      <c r="E35" s="152"/>
      <c r="F35" s="153"/>
      <c r="I35" s="150"/>
    </row>
    <row r="36" spans="1:9">
      <c r="A36" s="148" t="s">
        <v>256</v>
      </c>
      <c r="B36" s="157" t="s">
        <v>257</v>
      </c>
      <c r="C36" s="147" t="s">
        <v>7</v>
      </c>
      <c r="D36" s="203" t="s">
        <v>156</v>
      </c>
      <c r="E36" s="152"/>
      <c r="F36" s="153"/>
      <c r="I36" s="150"/>
    </row>
    <row r="37" spans="1:9">
      <c r="A37" s="148" t="s">
        <v>258</v>
      </c>
      <c r="B37" s="157" t="s">
        <v>259</v>
      </c>
      <c r="C37" s="147" t="s">
        <v>7</v>
      </c>
      <c r="D37" s="203" t="s">
        <v>156</v>
      </c>
      <c r="E37" s="152"/>
      <c r="F37" s="153"/>
      <c r="I37" s="150"/>
    </row>
    <row r="38" spans="1:9">
      <c r="A38" s="148" t="s">
        <v>260</v>
      </c>
      <c r="B38" s="157" t="s">
        <v>261</v>
      </c>
      <c r="C38" s="147" t="s">
        <v>7</v>
      </c>
      <c r="D38" s="203" t="s">
        <v>156</v>
      </c>
      <c r="E38" s="152"/>
      <c r="F38" s="153"/>
      <c r="I38" s="150"/>
    </row>
    <row r="39" spans="1:9">
      <c r="A39" s="148" t="s">
        <v>262</v>
      </c>
      <c r="B39" s="158" t="s">
        <v>263</v>
      </c>
      <c r="C39" s="147" t="s">
        <v>7</v>
      </c>
      <c r="D39" s="203" t="s">
        <v>156</v>
      </c>
      <c r="E39" s="152"/>
      <c r="F39" s="153"/>
      <c r="I39" s="150"/>
    </row>
    <row r="40" spans="1:9">
      <c r="A40" s="148" t="s">
        <v>151</v>
      </c>
      <c r="B40" s="156" t="s">
        <v>199</v>
      </c>
      <c r="C40" s="147" t="s">
        <v>7</v>
      </c>
      <c r="D40" s="203" t="s">
        <v>156</v>
      </c>
      <c r="E40" s="152"/>
      <c r="F40" s="153"/>
      <c r="I40" s="150"/>
    </row>
    <row r="41" spans="1:9">
      <c r="A41" s="148" t="s">
        <v>152</v>
      </c>
      <c r="B41" s="156" t="s">
        <v>200</v>
      </c>
      <c r="C41" s="147" t="s">
        <v>7</v>
      </c>
      <c r="D41" s="203" t="s">
        <v>156</v>
      </c>
      <c r="E41" s="152"/>
      <c r="F41" s="153"/>
      <c r="I41" s="150"/>
    </row>
    <row r="42" spans="1:9" ht="31.5">
      <c r="A42" s="148" t="s">
        <v>153</v>
      </c>
      <c r="B42" s="156" t="s">
        <v>201</v>
      </c>
      <c r="C42" s="147" t="s">
        <v>7</v>
      </c>
      <c r="D42" s="203" t="s">
        <v>156</v>
      </c>
      <c r="E42" s="152"/>
      <c r="F42" s="153"/>
      <c r="I42" s="150"/>
    </row>
    <row r="43" spans="1:9">
      <c r="A43" s="148" t="s">
        <v>154</v>
      </c>
      <c r="B43" s="156" t="s">
        <v>264</v>
      </c>
      <c r="C43" s="147" t="s">
        <v>7</v>
      </c>
      <c r="D43" s="203" t="s">
        <v>156</v>
      </c>
      <c r="E43" s="152"/>
      <c r="F43" s="153"/>
      <c r="I43" s="150"/>
    </row>
    <row r="44" spans="1:9">
      <c r="A44" s="148" t="s">
        <v>155</v>
      </c>
      <c r="B44" s="156" t="s">
        <v>203</v>
      </c>
      <c r="C44" s="147" t="s">
        <v>7</v>
      </c>
      <c r="D44" s="203" t="s">
        <v>156</v>
      </c>
      <c r="E44" s="152"/>
      <c r="F44" s="153"/>
      <c r="I44" s="150"/>
    </row>
    <row r="45" spans="1:9">
      <c r="A45" s="148" t="s">
        <v>174</v>
      </c>
      <c r="B45" s="159" t="s">
        <v>96</v>
      </c>
      <c r="C45" s="147" t="s">
        <v>7</v>
      </c>
      <c r="D45" s="203" t="s">
        <v>156</v>
      </c>
      <c r="E45" s="152"/>
      <c r="F45" s="153"/>
      <c r="I45" s="150"/>
    </row>
    <row r="46" spans="1:9">
      <c r="A46" s="148" t="s">
        <v>175</v>
      </c>
      <c r="B46" s="160" t="s">
        <v>219</v>
      </c>
      <c r="C46" s="147" t="s">
        <v>7</v>
      </c>
      <c r="D46" s="203" t="s">
        <v>156</v>
      </c>
      <c r="E46" s="152"/>
      <c r="F46" s="153"/>
      <c r="I46" s="150"/>
    </row>
    <row r="47" spans="1:9" ht="31.5">
      <c r="A47" s="148" t="s">
        <v>91</v>
      </c>
      <c r="B47" s="149" t="s">
        <v>92</v>
      </c>
      <c r="C47" s="147" t="s">
        <v>7</v>
      </c>
      <c r="D47" s="203" t="s">
        <v>156</v>
      </c>
      <c r="E47" s="152"/>
      <c r="F47" s="153"/>
      <c r="I47" s="150"/>
    </row>
    <row r="48" spans="1:9" ht="31.5">
      <c r="A48" s="148" t="s">
        <v>93</v>
      </c>
      <c r="B48" s="149" t="s">
        <v>94</v>
      </c>
      <c r="C48" s="147" t="s">
        <v>7</v>
      </c>
      <c r="D48" s="203" t="s">
        <v>156</v>
      </c>
      <c r="E48" s="152"/>
      <c r="F48" s="153"/>
      <c r="I48" s="150"/>
    </row>
    <row r="49" spans="1:9">
      <c r="A49" s="148" t="s">
        <v>26</v>
      </c>
      <c r="B49" s="149" t="s">
        <v>27</v>
      </c>
      <c r="C49" s="147" t="s">
        <v>7</v>
      </c>
      <c r="D49" s="203">
        <f>D50+D51+D52+D53+D54+D55+D56+D57+D58+D59+D61+D62+D63+D64</f>
        <v>4173895.920172126</v>
      </c>
      <c r="E49" s="152"/>
      <c r="F49" s="153"/>
      <c r="I49" s="150"/>
    </row>
    <row r="50" spans="1:9">
      <c r="A50" s="148" t="s">
        <v>28</v>
      </c>
      <c r="B50" s="149" t="s">
        <v>29</v>
      </c>
      <c r="C50" s="147" t="s">
        <v>7</v>
      </c>
      <c r="D50" s="203">
        <v>1780849.0109475371</v>
      </c>
      <c r="E50" s="152"/>
      <c r="F50" s="153"/>
      <c r="I50" s="150"/>
    </row>
    <row r="51" spans="1:9" ht="31.5">
      <c r="A51" s="148" t="s">
        <v>30</v>
      </c>
      <c r="B51" s="149" t="s">
        <v>31</v>
      </c>
      <c r="C51" s="147" t="s">
        <v>7</v>
      </c>
      <c r="D51" s="203">
        <v>0</v>
      </c>
      <c r="E51" s="152"/>
      <c r="F51" s="153"/>
      <c r="I51" s="150"/>
    </row>
    <row r="52" spans="1:9">
      <c r="A52" s="148" t="s">
        <v>32</v>
      </c>
      <c r="B52" s="149" t="s">
        <v>33</v>
      </c>
      <c r="C52" s="147" t="s">
        <v>7</v>
      </c>
      <c r="D52" s="203">
        <v>131601.45327915679</v>
      </c>
      <c r="E52" s="152"/>
      <c r="F52" s="153"/>
      <c r="I52" s="150"/>
    </row>
    <row r="53" spans="1:9">
      <c r="A53" s="148" t="s">
        <v>34</v>
      </c>
      <c r="B53" s="149" t="s">
        <v>35</v>
      </c>
      <c r="C53" s="147" t="s">
        <v>7</v>
      </c>
      <c r="D53" s="203">
        <v>460845.29836154304</v>
      </c>
      <c r="E53" s="152"/>
      <c r="F53" s="153"/>
      <c r="I53" s="150"/>
    </row>
    <row r="54" spans="1:9" ht="47.25">
      <c r="A54" s="148" t="s">
        <v>36</v>
      </c>
      <c r="B54" s="149" t="s">
        <v>97</v>
      </c>
      <c r="C54" s="147" t="s">
        <v>7</v>
      </c>
      <c r="D54" s="203">
        <v>0</v>
      </c>
      <c r="E54" s="152"/>
      <c r="F54" s="153"/>
      <c r="I54" s="150"/>
    </row>
    <row r="55" spans="1:9">
      <c r="A55" s="148" t="s">
        <v>38</v>
      </c>
      <c r="B55" s="149" t="s">
        <v>98</v>
      </c>
      <c r="C55" s="147" t="s">
        <v>7</v>
      </c>
      <c r="D55" s="203">
        <v>1104682.9949048287</v>
      </c>
      <c r="E55" s="152"/>
      <c r="F55" s="153"/>
      <c r="I55" s="150"/>
    </row>
    <row r="56" spans="1:9">
      <c r="A56" s="148" t="s">
        <v>40</v>
      </c>
      <c r="B56" s="149" t="s">
        <v>99</v>
      </c>
      <c r="C56" s="147" t="s">
        <v>7</v>
      </c>
      <c r="D56" s="203">
        <v>186000</v>
      </c>
      <c r="E56" s="152"/>
      <c r="F56" s="153"/>
      <c r="I56" s="150"/>
    </row>
    <row r="57" spans="1:9">
      <c r="A57" s="148" t="s">
        <v>44</v>
      </c>
      <c r="B57" s="149" t="s">
        <v>37</v>
      </c>
      <c r="C57" s="147" t="s">
        <v>7</v>
      </c>
      <c r="D57" s="203">
        <v>105281.13099999999</v>
      </c>
      <c r="E57" s="152"/>
      <c r="F57" s="153"/>
      <c r="I57" s="150"/>
    </row>
    <row r="58" spans="1:9">
      <c r="A58" s="148" t="s">
        <v>100</v>
      </c>
      <c r="B58" s="149" t="s">
        <v>39</v>
      </c>
      <c r="C58" s="147" t="s">
        <v>7</v>
      </c>
      <c r="D58" s="203">
        <v>157878.00179906038</v>
      </c>
      <c r="E58" s="152"/>
      <c r="F58" s="153"/>
      <c r="I58" s="150"/>
    </row>
    <row r="59" spans="1:9" ht="63">
      <c r="A59" s="148" t="s">
        <v>101</v>
      </c>
      <c r="B59" s="149" t="s">
        <v>41</v>
      </c>
      <c r="C59" s="147" t="s">
        <v>7</v>
      </c>
      <c r="D59" s="203">
        <v>188556.97</v>
      </c>
      <c r="E59" s="152"/>
      <c r="F59" s="153"/>
      <c r="I59" s="150"/>
    </row>
    <row r="60" spans="1:9" ht="31.5">
      <c r="A60" s="148" t="s">
        <v>102</v>
      </c>
      <c r="B60" s="149" t="s">
        <v>42</v>
      </c>
      <c r="C60" s="147" t="s">
        <v>43</v>
      </c>
      <c r="D60" s="203" t="s">
        <v>156</v>
      </c>
      <c r="E60" s="152"/>
      <c r="F60" s="153"/>
      <c r="I60" s="150"/>
    </row>
    <row r="61" spans="1:9" ht="94.5">
      <c r="A61" s="148" t="s">
        <v>103</v>
      </c>
      <c r="B61" s="149" t="s">
        <v>265</v>
      </c>
      <c r="C61" s="147" t="s">
        <v>7</v>
      </c>
      <c r="D61" s="203">
        <v>0</v>
      </c>
      <c r="E61" s="152"/>
      <c r="F61" s="153"/>
      <c r="I61" s="150"/>
    </row>
    <row r="62" spans="1:9">
      <c r="A62" s="148" t="s">
        <v>105</v>
      </c>
      <c r="B62" s="149" t="s">
        <v>162</v>
      </c>
      <c r="C62" s="147" t="s">
        <v>7</v>
      </c>
      <c r="D62" s="204">
        <v>0</v>
      </c>
      <c r="E62" s="152"/>
      <c r="F62" s="153"/>
      <c r="I62" s="150"/>
    </row>
    <row r="63" spans="1:9">
      <c r="A63" s="148" t="s">
        <v>266</v>
      </c>
      <c r="B63" s="149" t="s">
        <v>96</v>
      </c>
      <c r="C63" s="147" t="s">
        <v>7</v>
      </c>
      <c r="D63" s="204">
        <v>44937.739880000001</v>
      </c>
      <c r="E63" s="152"/>
      <c r="F63" s="153"/>
      <c r="I63" s="150"/>
    </row>
    <row r="64" spans="1:9">
      <c r="A64" s="148" t="s">
        <v>267</v>
      </c>
      <c r="B64" s="149" t="s">
        <v>219</v>
      </c>
      <c r="C64" s="147" t="s">
        <v>7</v>
      </c>
      <c r="D64" s="204">
        <v>13263.319999999998</v>
      </c>
      <c r="E64" s="152"/>
      <c r="F64" s="153"/>
      <c r="I64" s="150"/>
    </row>
    <row r="65" spans="1:11" ht="47.25">
      <c r="A65" s="148" t="s">
        <v>45</v>
      </c>
      <c r="B65" s="149" t="s">
        <v>107</v>
      </c>
      <c r="C65" s="147" t="s">
        <v>7</v>
      </c>
      <c r="D65" s="162">
        <v>300000</v>
      </c>
      <c r="E65" s="152"/>
      <c r="F65" s="153"/>
      <c r="I65" s="150"/>
    </row>
    <row r="66" spans="1:11">
      <c r="A66" s="148" t="s">
        <v>46</v>
      </c>
      <c r="B66" s="149" t="s">
        <v>268</v>
      </c>
      <c r="C66" s="147" t="s">
        <v>7</v>
      </c>
      <c r="D66" s="204">
        <v>562854.16</v>
      </c>
      <c r="E66" s="152"/>
      <c r="F66" s="153"/>
      <c r="I66" s="150"/>
    </row>
    <row r="67" spans="1:11" ht="31.5">
      <c r="A67" s="148" t="s">
        <v>47</v>
      </c>
      <c r="B67" s="149" t="s">
        <v>48</v>
      </c>
      <c r="C67" s="147" t="s">
        <v>7</v>
      </c>
      <c r="D67" s="204">
        <v>1478875.2499999981</v>
      </c>
      <c r="E67" s="152"/>
      <c r="F67" s="153"/>
      <c r="I67" s="150"/>
    </row>
    <row r="68" spans="1:11" ht="31.5">
      <c r="A68" s="148" t="s">
        <v>8</v>
      </c>
      <c r="B68" s="149" t="s">
        <v>109</v>
      </c>
      <c r="C68" s="147" t="s">
        <v>74</v>
      </c>
      <c r="D68" s="239">
        <v>722.99209156867573</v>
      </c>
      <c r="E68" s="152"/>
      <c r="F68" s="153"/>
      <c r="I68" s="150"/>
    </row>
    <row r="69" spans="1:11" ht="63">
      <c r="A69" s="148" t="s">
        <v>26</v>
      </c>
      <c r="B69" s="149" t="s">
        <v>110</v>
      </c>
      <c r="C69" s="147" t="s">
        <v>269</v>
      </c>
      <c r="D69" s="240">
        <f>D67/D68</f>
        <v>2045.49298290564</v>
      </c>
      <c r="E69" s="152"/>
      <c r="F69" s="153"/>
      <c r="I69" s="150"/>
    </row>
    <row r="70" spans="1:11" ht="63">
      <c r="A70" s="148" t="s">
        <v>49</v>
      </c>
      <c r="B70" s="149" t="s">
        <v>112</v>
      </c>
      <c r="C70" s="147" t="s">
        <v>6</v>
      </c>
      <c r="D70" s="204" t="s">
        <v>6</v>
      </c>
      <c r="E70" s="152" t="s">
        <v>6</v>
      </c>
      <c r="F70" s="146"/>
      <c r="H70" s="140"/>
      <c r="I70" s="150"/>
      <c r="J70" s="140"/>
      <c r="K70" s="140"/>
    </row>
    <row r="71" spans="1:11">
      <c r="A71" s="148" t="s">
        <v>50</v>
      </c>
      <c r="B71" s="149" t="s">
        <v>52</v>
      </c>
      <c r="C71" s="147" t="s">
        <v>53</v>
      </c>
      <c r="D71" s="204"/>
      <c r="E71" s="162"/>
      <c r="F71" s="153"/>
      <c r="G71" s="163"/>
      <c r="H71" s="164"/>
      <c r="I71" s="150"/>
      <c r="J71" s="140"/>
      <c r="K71" s="140"/>
    </row>
    <row r="72" spans="1:11">
      <c r="A72" s="148" t="s">
        <v>54</v>
      </c>
      <c r="B72" s="155" t="s">
        <v>55</v>
      </c>
      <c r="C72" s="165" t="s">
        <v>270</v>
      </c>
      <c r="D72" s="258" t="s">
        <v>156</v>
      </c>
      <c r="E72" s="152"/>
      <c r="F72" s="153"/>
      <c r="H72" s="164"/>
      <c r="I72" s="150"/>
      <c r="J72" s="140"/>
      <c r="K72" s="140"/>
    </row>
    <row r="73" spans="1:11">
      <c r="A73" s="148" t="s">
        <v>114</v>
      </c>
      <c r="B73" s="155" t="s">
        <v>115</v>
      </c>
      <c r="C73" s="165" t="s">
        <v>270</v>
      </c>
      <c r="D73" s="259"/>
      <c r="E73" s="152"/>
      <c r="F73" s="153"/>
      <c r="H73" s="166"/>
      <c r="I73" s="150"/>
      <c r="J73" s="140"/>
      <c r="K73" s="140"/>
    </row>
    <row r="74" spans="1:11">
      <c r="A74" s="148" t="s">
        <v>116</v>
      </c>
      <c r="B74" s="155" t="s">
        <v>117</v>
      </c>
      <c r="C74" s="165" t="s">
        <v>270</v>
      </c>
      <c r="D74" s="259"/>
      <c r="E74" s="152"/>
      <c r="F74" s="153"/>
      <c r="H74" s="166"/>
      <c r="I74" s="150"/>
      <c r="J74" s="140"/>
      <c r="K74" s="140"/>
    </row>
    <row r="75" spans="1:11">
      <c r="A75" s="148" t="s">
        <v>118</v>
      </c>
      <c r="B75" s="155" t="s">
        <v>119</v>
      </c>
      <c r="C75" s="165" t="s">
        <v>270</v>
      </c>
      <c r="D75" s="259"/>
      <c r="E75" s="152"/>
      <c r="F75" s="153"/>
      <c r="H75" s="166"/>
      <c r="I75" s="150"/>
      <c r="J75" s="140"/>
      <c r="K75" s="140"/>
    </row>
    <row r="76" spans="1:11">
      <c r="A76" s="148" t="s">
        <v>120</v>
      </c>
      <c r="B76" s="155" t="s">
        <v>121</v>
      </c>
      <c r="C76" s="165" t="s">
        <v>270</v>
      </c>
      <c r="D76" s="260"/>
      <c r="E76" s="152"/>
      <c r="F76" s="153"/>
      <c r="H76" s="166"/>
      <c r="I76" s="150"/>
      <c r="J76" s="167"/>
      <c r="K76" s="140"/>
    </row>
    <row r="77" spans="1:11" ht="31.5">
      <c r="A77" s="148" t="s">
        <v>122</v>
      </c>
      <c r="B77" s="155" t="s">
        <v>56</v>
      </c>
      <c r="C77" s="165" t="s">
        <v>57</v>
      </c>
      <c r="D77" s="162">
        <f>SUM(D78:D81)</f>
        <v>46695.58</v>
      </c>
      <c r="E77" s="152"/>
      <c r="F77" s="153"/>
      <c r="G77" s="168"/>
      <c r="H77" s="166"/>
      <c r="I77" s="150"/>
      <c r="J77" s="140"/>
      <c r="K77" s="140"/>
    </row>
    <row r="78" spans="1:11">
      <c r="A78" s="148" t="s">
        <v>123</v>
      </c>
      <c r="B78" s="155" t="s">
        <v>115</v>
      </c>
      <c r="C78" s="165" t="s">
        <v>57</v>
      </c>
      <c r="D78" s="68">
        <v>6097.8799999999992</v>
      </c>
      <c r="E78" s="152"/>
      <c r="F78" s="153"/>
      <c r="G78" s="168"/>
      <c r="H78" s="166"/>
      <c r="I78" s="150"/>
      <c r="J78" s="140"/>
      <c r="K78" s="140"/>
    </row>
    <row r="79" spans="1:11">
      <c r="A79" s="148" t="s">
        <v>124</v>
      </c>
      <c r="B79" s="155" t="s">
        <v>117</v>
      </c>
      <c r="C79" s="165" t="s">
        <v>57</v>
      </c>
      <c r="D79" s="68">
        <v>3327.4</v>
      </c>
      <c r="E79" s="152"/>
      <c r="F79" s="153"/>
      <c r="G79" s="168"/>
      <c r="H79" s="166"/>
      <c r="I79" s="150"/>
      <c r="J79" s="140"/>
      <c r="K79" s="140"/>
    </row>
    <row r="80" spans="1:11">
      <c r="A80" s="148" t="s">
        <v>125</v>
      </c>
      <c r="B80" s="155" t="s">
        <v>119</v>
      </c>
      <c r="C80" s="165" t="s">
        <v>57</v>
      </c>
      <c r="D80" s="68">
        <v>14436.550000000001</v>
      </c>
      <c r="E80" s="152"/>
      <c r="F80" s="153"/>
      <c r="G80" s="168"/>
      <c r="H80" s="166"/>
      <c r="I80" s="150"/>
      <c r="J80" s="140"/>
      <c r="K80" s="140"/>
    </row>
    <row r="81" spans="1:11">
      <c r="A81" s="148" t="s">
        <v>126</v>
      </c>
      <c r="B81" s="155" t="s">
        <v>121</v>
      </c>
      <c r="C81" s="165" t="s">
        <v>57</v>
      </c>
      <c r="D81" s="68">
        <v>22833.75</v>
      </c>
      <c r="E81" s="152"/>
      <c r="F81" s="153"/>
      <c r="G81" s="168"/>
      <c r="H81" s="166"/>
      <c r="I81" s="150"/>
      <c r="J81" s="140"/>
      <c r="K81" s="140"/>
    </row>
    <row r="82" spans="1:11">
      <c r="A82" s="148" t="s">
        <v>58</v>
      </c>
      <c r="B82" s="155" t="s">
        <v>59</v>
      </c>
      <c r="C82" s="165" t="s">
        <v>57</v>
      </c>
      <c r="D82" s="162">
        <f>SUM(D83:D86)</f>
        <v>61360.622000000003</v>
      </c>
      <c r="E82" s="152"/>
      <c r="F82" s="153"/>
      <c r="H82" s="166"/>
      <c r="I82" s="150"/>
      <c r="J82" s="140"/>
      <c r="K82" s="140"/>
    </row>
    <row r="83" spans="1:11">
      <c r="A83" s="148" t="s">
        <v>127</v>
      </c>
      <c r="B83" s="155" t="s">
        <v>115</v>
      </c>
      <c r="C83" s="165" t="s">
        <v>57</v>
      </c>
      <c r="D83" s="68">
        <v>19473.349999999999</v>
      </c>
      <c r="E83" s="152"/>
      <c r="F83" s="153"/>
      <c r="H83" s="166"/>
      <c r="I83" s="150"/>
      <c r="J83" s="140"/>
      <c r="K83" s="140"/>
    </row>
    <row r="84" spans="1:11">
      <c r="A84" s="148" t="s">
        <v>128</v>
      </c>
      <c r="B84" s="155" t="s">
        <v>117</v>
      </c>
      <c r="C84" s="165" t="s">
        <v>57</v>
      </c>
      <c r="D84" s="68">
        <v>15770.5</v>
      </c>
      <c r="E84" s="152"/>
      <c r="F84" s="153"/>
      <c r="H84" s="166"/>
      <c r="I84" s="150"/>
      <c r="J84" s="140"/>
      <c r="K84" s="140"/>
    </row>
    <row r="85" spans="1:11">
      <c r="A85" s="148" t="s">
        <v>129</v>
      </c>
      <c r="B85" s="155" t="s">
        <v>119</v>
      </c>
      <c r="C85" s="165" t="s">
        <v>57</v>
      </c>
      <c r="D85" s="68">
        <v>26116.772000000001</v>
      </c>
      <c r="E85" s="152"/>
      <c r="F85" s="153"/>
      <c r="H85" s="166"/>
      <c r="I85" s="150"/>
      <c r="J85" s="140"/>
      <c r="K85" s="140"/>
    </row>
    <row r="86" spans="1:11">
      <c r="A86" s="148" t="s">
        <v>130</v>
      </c>
      <c r="B86" s="155" t="s">
        <v>121</v>
      </c>
      <c r="C86" s="165" t="s">
        <v>57</v>
      </c>
      <c r="D86" s="162">
        <v>0</v>
      </c>
      <c r="E86" s="152"/>
      <c r="F86" s="153"/>
      <c r="H86" s="166"/>
      <c r="I86" s="150"/>
      <c r="J86" s="140"/>
      <c r="K86" s="140"/>
    </row>
    <row r="87" spans="1:11">
      <c r="A87" s="148" t="s">
        <v>60</v>
      </c>
      <c r="B87" s="155" t="s">
        <v>61</v>
      </c>
      <c r="C87" s="165" t="s">
        <v>62</v>
      </c>
      <c r="D87" s="162">
        <f>SUM(D88:D91)</f>
        <v>28048.520000000004</v>
      </c>
      <c r="E87" s="152"/>
      <c r="F87" s="153"/>
      <c r="H87" s="166"/>
      <c r="I87" s="150"/>
      <c r="J87" s="140"/>
      <c r="K87" s="140"/>
    </row>
    <row r="88" spans="1:11">
      <c r="A88" s="148" t="s">
        <v>131</v>
      </c>
      <c r="B88" s="155" t="s">
        <v>115</v>
      </c>
      <c r="C88" s="165" t="s">
        <v>62</v>
      </c>
      <c r="D88" s="68">
        <v>3461.53</v>
      </c>
      <c r="E88" s="152"/>
      <c r="F88" s="153"/>
      <c r="H88" s="166"/>
      <c r="I88" s="150"/>
      <c r="J88" s="140"/>
      <c r="K88" s="140"/>
    </row>
    <row r="89" spans="1:11">
      <c r="A89" s="148" t="s">
        <v>132</v>
      </c>
      <c r="B89" s="155" t="s">
        <v>117</v>
      </c>
      <c r="C89" s="165" t="s">
        <v>62</v>
      </c>
      <c r="D89" s="68">
        <v>2438.7399999999998</v>
      </c>
      <c r="E89" s="152"/>
      <c r="F89" s="153"/>
      <c r="H89" s="166"/>
      <c r="I89" s="150"/>
      <c r="J89" s="140"/>
      <c r="K89" s="140"/>
    </row>
    <row r="90" spans="1:11">
      <c r="A90" s="148" t="s">
        <v>133</v>
      </c>
      <c r="B90" s="155" t="s">
        <v>119</v>
      </c>
      <c r="C90" s="165" t="s">
        <v>62</v>
      </c>
      <c r="D90" s="68">
        <v>11064.710000000001</v>
      </c>
      <c r="E90" s="152"/>
      <c r="F90" s="153"/>
      <c r="H90" s="166"/>
      <c r="I90" s="150"/>
      <c r="J90" s="140"/>
      <c r="K90" s="140"/>
    </row>
    <row r="91" spans="1:11">
      <c r="A91" s="148" t="s">
        <v>134</v>
      </c>
      <c r="B91" s="155" t="s">
        <v>121</v>
      </c>
      <c r="C91" s="165" t="s">
        <v>62</v>
      </c>
      <c r="D91" s="68">
        <v>11083.54</v>
      </c>
      <c r="E91" s="152"/>
      <c r="F91" s="153"/>
      <c r="H91" s="166"/>
      <c r="I91" s="150"/>
      <c r="J91" s="140"/>
      <c r="K91" s="140"/>
    </row>
    <row r="92" spans="1:11">
      <c r="A92" s="148" t="s">
        <v>63</v>
      </c>
      <c r="B92" s="155" t="s">
        <v>64</v>
      </c>
      <c r="C92" s="165" t="s">
        <v>51</v>
      </c>
      <c r="D92" s="219">
        <f>ROUND((4.6+7.22+246.12+375.38)/D87,2)</f>
        <v>0.02</v>
      </c>
      <c r="E92" s="169"/>
      <c r="F92" s="153"/>
      <c r="H92" s="170"/>
      <c r="I92" s="150"/>
      <c r="J92" s="140"/>
      <c r="K92" s="140"/>
    </row>
    <row r="93" spans="1:11" ht="31.5">
      <c r="A93" s="148" t="s">
        <v>65</v>
      </c>
      <c r="B93" s="155" t="s">
        <v>66</v>
      </c>
      <c r="C93" s="171" t="s">
        <v>7</v>
      </c>
      <c r="D93" s="162">
        <v>1446517</v>
      </c>
      <c r="E93" s="152"/>
      <c r="F93" s="172"/>
      <c r="G93" s="163"/>
      <c r="H93" s="164"/>
      <c r="I93" s="150"/>
      <c r="J93" s="140"/>
      <c r="K93" s="140"/>
    </row>
    <row r="94" spans="1:11" ht="31.5">
      <c r="A94" s="148" t="s">
        <v>67</v>
      </c>
      <c r="B94" s="149" t="s">
        <v>68</v>
      </c>
      <c r="C94" s="173" t="s">
        <v>7</v>
      </c>
      <c r="D94" s="162">
        <v>106879</v>
      </c>
      <c r="E94" s="152"/>
      <c r="F94" s="153"/>
      <c r="G94" s="163"/>
      <c r="H94" s="137"/>
      <c r="I94" s="150"/>
    </row>
    <row r="95" spans="1:11" ht="47.25">
      <c r="A95" s="148" t="s">
        <v>69</v>
      </c>
      <c r="B95" s="149" t="s">
        <v>135</v>
      </c>
      <c r="C95" s="147" t="s">
        <v>51</v>
      </c>
      <c r="D95" s="205" t="s">
        <v>136</v>
      </c>
      <c r="E95" s="174" t="s">
        <v>6</v>
      </c>
      <c r="F95" s="146" t="s">
        <v>6</v>
      </c>
      <c r="H95" s="137"/>
    </row>
    <row r="96" spans="1:11">
      <c r="H96" s="137"/>
    </row>
    <row r="97" spans="1:105" s="177" customFormat="1" ht="12" customHeight="1">
      <c r="A97" s="175"/>
      <c r="B97" s="176" t="s">
        <v>70</v>
      </c>
      <c r="C97" s="175"/>
      <c r="D97" s="175"/>
      <c r="E97" s="175"/>
      <c r="F97" s="175"/>
      <c r="G97" s="137"/>
      <c r="H97" s="137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  <c r="CH97" s="175"/>
      <c r="CI97" s="175"/>
      <c r="CJ97" s="175"/>
      <c r="CK97" s="175"/>
      <c r="CL97" s="175"/>
      <c r="CM97" s="175"/>
      <c r="CN97" s="175"/>
      <c r="CO97" s="175"/>
      <c r="CP97" s="175"/>
      <c r="CQ97" s="175"/>
      <c r="CR97" s="175"/>
      <c r="CS97" s="175"/>
      <c r="CT97" s="175"/>
      <c r="CU97" s="175"/>
      <c r="CV97" s="175"/>
      <c r="CW97" s="175"/>
      <c r="CX97" s="175"/>
      <c r="CY97" s="175"/>
      <c r="CZ97" s="175"/>
      <c r="DA97" s="175"/>
    </row>
    <row r="98" spans="1:105" s="177" customFormat="1" ht="46.5" customHeight="1">
      <c r="A98" s="255" t="s">
        <v>271</v>
      </c>
      <c r="B98" s="255"/>
      <c r="C98" s="255"/>
      <c r="D98" s="255"/>
      <c r="E98" s="255"/>
      <c r="F98" s="255"/>
      <c r="G98" s="178"/>
      <c r="H98" s="178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  <c r="CI98" s="179"/>
      <c r="CJ98" s="179"/>
      <c r="CK98" s="179"/>
      <c r="CL98" s="179"/>
      <c r="CM98" s="179"/>
      <c r="CN98" s="179"/>
      <c r="CO98" s="179"/>
      <c r="CP98" s="179"/>
      <c r="CQ98" s="179"/>
      <c r="CR98" s="179"/>
      <c r="CS98" s="179"/>
      <c r="CT98" s="179"/>
      <c r="CU98" s="179"/>
      <c r="CV98" s="179"/>
      <c r="CW98" s="179"/>
      <c r="CX98" s="179"/>
      <c r="CY98" s="179"/>
      <c r="CZ98" s="179"/>
      <c r="DA98" s="179"/>
    </row>
    <row r="99" spans="1:105" s="177" customFormat="1" ht="30.75" customHeight="1">
      <c r="A99" s="255" t="s">
        <v>272</v>
      </c>
      <c r="B99" s="255"/>
      <c r="C99" s="255"/>
      <c r="D99" s="255"/>
      <c r="E99" s="255"/>
      <c r="F99" s="255"/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9"/>
      <c r="CR99" s="179"/>
      <c r="CS99" s="179"/>
      <c r="CT99" s="179"/>
      <c r="CU99" s="179"/>
      <c r="CV99" s="179"/>
      <c r="CW99" s="179"/>
      <c r="CX99" s="179"/>
      <c r="CY99" s="179"/>
      <c r="CZ99" s="179"/>
      <c r="DA99" s="179"/>
    </row>
    <row r="100" spans="1:105" s="181" customFormat="1" ht="55.5" customHeight="1">
      <c r="A100" s="256" t="s">
        <v>273</v>
      </c>
      <c r="B100" s="256"/>
      <c r="C100" s="256"/>
      <c r="D100" s="256"/>
      <c r="E100" s="256"/>
      <c r="F100" s="256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0"/>
      <c r="BR100" s="180"/>
      <c r="BS100" s="180"/>
      <c r="BT100" s="180"/>
      <c r="BU100" s="180"/>
      <c r="BV100" s="180"/>
      <c r="BW100" s="180"/>
      <c r="BX100" s="180"/>
      <c r="BY100" s="180"/>
      <c r="BZ100" s="180"/>
      <c r="CA100" s="180"/>
      <c r="CB100" s="180"/>
      <c r="CC100" s="180"/>
      <c r="CD100" s="180"/>
      <c r="CE100" s="180"/>
      <c r="CF100" s="180"/>
      <c r="CG100" s="180"/>
      <c r="CH100" s="180"/>
      <c r="CI100" s="180"/>
      <c r="CJ100" s="180"/>
      <c r="CK100" s="180"/>
      <c r="CL100" s="180"/>
      <c r="CM100" s="180"/>
      <c r="CN100" s="180"/>
      <c r="CO100" s="180"/>
      <c r="CP100" s="180"/>
      <c r="CQ100" s="180"/>
      <c r="CR100" s="180"/>
      <c r="CS100" s="180"/>
      <c r="CT100" s="180"/>
      <c r="CU100" s="180"/>
      <c r="CV100" s="180"/>
      <c r="CW100" s="180"/>
      <c r="CX100" s="180"/>
      <c r="CY100" s="180"/>
      <c r="CZ100" s="180"/>
      <c r="DA100" s="180"/>
    </row>
    <row r="101" spans="1:105" s="177" customFormat="1" ht="36" customHeight="1">
      <c r="A101" s="257" t="s">
        <v>274</v>
      </c>
      <c r="B101" s="257"/>
      <c r="C101" s="257"/>
      <c r="D101" s="257"/>
      <c r="E101" s="257"/>
      <c r="F101" s="257"/>
      <c r="G101" s="180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  <c r="CL101" s="182"/>
      <c r="CM101" s="182"/>
      <c r="CN101" s="182"/>
      <c r="CO101" s="182"/>
      <c r="CP101" s="182"/>
      <c r="CQ101" s="182"/>
      <c r="CR101" s="182"/>
      <c r="CS101" s="182"/>
      <c r="CT101" s="182"/>
      <c r="CU101" s="182"/>
      <c r="CV101" s="182"/>
      <c r="CW101" s="182"/>
      <c r="CX101" s="182"/>
      <c r="CY101" s="182"/>
      <c r="CZ101" s="182"/>
      <c r="DA101" s="182"/>
    </row>
    <row r="102" spans="1:105" s="177" customFormat="1" ht="44.25" customHeight="1">
      <c r="A102" s="257" t="s">
        <v>275</v>
      </c>
      <c r="B102" s="257"/>
      <c r="C102" s="257"/>
      <c r="D102" s="257"/>
      <c r="E102" s="257"/>
      <c r="F102" s="257"/>
      <c r="G102" s="180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  <c r="BU102" s="182"/>
      <c r="BV102" s="182"/>
      <c r="BW102" s="182"/>
      <c r="BX102" s="182"/>
      <c r="BY102" s="182"/>
      <c r="BZ102" s="182"/>
      <c r="CA102" s="182"/>
      <c r="CB102" s="182"/>
      <c r="CC102" s="182"/>
      <c r="CD102" s="182"/>
      <c r="CE102" s="182"/>
      <c r="CF102" s="182"/>
      <c r="CG102" s="182"/>
      <c r="CH102" s="182"/>
      <c r="CI102" s="182"/>
      <c r="CJ102" s="182"/>
      <c r="CK102" s="182"/>
      <c r="CL102" s="182"/>
      <c r="CM102" s="182"/>
      <c r="CN102" s="182"/>
      <c r="CO102" s="182"/>
      <c r="CP102" s="182"/>
      <c r="CQ102" s="182"/>
      <c r="CR102" s="182"/>
      <c r="CS102" s="182"/>
      <c r="CT102" s="182"/>
      <c r="CU102" s="182"/>
      <c r="CV102" s="182"/>
      <c r="CW102" s="182"/>
      <c r="CX102" s="182"/>
      <c r="CY102" s="182"/>
      <c r="CZ102" s="182"/>
      <c r="DA102" s="182"/>
    </row>
  </sheetData>
  <mergeCells count="14">
    <mergeCell ref="A102:F102"/>
    <mergeCell ref="A6:F6"/>
    <mergeCell ref="A7:F7"/>
    <mergeCell ref="A8:F8"/>
    <mergeCell ref="A9:F9"/>
    <mergeCell ref="A16:A17"/>
    <mergeCell ref="B16:B17"/>
    <mergeCell ref="D16:E16"/>
    <mergeCell ref="G16:G17"/>
    <mergeCell ref="A98:F98"/>
    <mergeCell ref="A99:F99"/>
    <mergeCell ref="A100:F100"/>
    <mergeCell ref="A101:F101"/>
    <mergeCell ref="D72:D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="91" zoomScaleNormal="91" workbookViewId="0">
      <selection activeCell="A17" sqref="A17:F88"/>
    </sheetView>
  </sheetViews>
  <sheetFormatPr defaultRowHeight="15"/>
  <cols>
    <col min="1" max="1" width="10.42578125" customWidth="1"/>
    <col min="2" max="2" width="44" customWidth="1"/>
    <col min="4" max="4" width="17.28515625" customWidth="1"/>
    <col min="5" max="5" width="16.7109375" customWidth="1"/>
    <col min="6" max="6" width="18.28515625" customWidth="1"/>
  </cols>
  <sheetData>
    <row r="1" spans="1:6">
      <c r="A1" s="183"/>
      <c r="B1" s="183"/>
      <c r="C1" s="183"/>
      <c r="D1" s="183"/>
      <c r="E1" s="184" t="s">
        <v>164</v>
      </c>
      <c r="F1" s="183"/>
    </row>
    <row r="2" spans="1:6">
      <c r="A2" s="183"/>
      <c r="B2" s="183"/>
      <c r="C2" s="183"/>
      <c r="D2" s="183"/>
      <c r="E2" s="184" t="s">
        <v>165</v>
      </c>
      <c r="F2" s="183"/>
    </row>
    <row r="3" spans="1:6">
      <c r="A3" s="183"/>
      <c r="B3" s="183"/>
      <c r="C3" s="183"/>
      <c r="D3" s="183"/>
      <c r="E3" s="184" t="s">
        <v>77</v>
      </c>
      <c r="F3" s="183"/>
    </row>
    <row r="4" spans="1:6">
      <c r="A4" s="185"/>
      <c r="B4" s="185"/>
      <c r="C4" s="185"/>
      <c r="D4" s="185"/>
      <c r="E4" s="185"/>
      <c r="F4" s="185"/>
    </row>
    <row r="5" spans="1:6" ht="15.75">
      <c r="A5" s="270" t="s">
        <v>0</v>
      </c>
      <c r="B5" s="270"/>
      <c r="C5" s="270"/>
      <c r="D5" s="270"/>
      <c r="E5" s="270"/>
      <c r="F5" s="270"/>
    </row>
    <row r="6" spans="1:6" ht="15.75">
      <c r="A6" s="270" t="s">
        <v>1</v>
      </c>
      <c r="B6" s="270"/>
      <c r="C6" s="270"/>
      <c r="D6" s="270"/>
      <c r="E6" s="270"/>
      <c r="F6" s="270"/>
    </row>
    <row r="7" spans="1:6" ht="15.75">
      <c r="A7" s="270" t="s">
        <v>78</v>
      </c>
      <c r="B7" s="270"/>
      <c r="C7" s="270"/>
      <c r="D7" s="270"/>
      <c r="E7" s="270"/>
      <c r="F7" s="270"/>
    </row>
    <row r="8" spans="1:6" ht="15.75">
      <c r="A8" s="270" t="s">
        <v>79</v>
      </c>
      <c r="B8" s="270"/>
      <c r="C8" s="270"/>
      <c r="D8" s="270"/>
      <c r="E8" s="270"/>
      <c r="F8" s="270"/>
    </row>
    <row r="9" spans="1:6" ht="15.75">
      <c r="A9" s="137"/>
      <c r="B9" s="137"/>
      <c r="C9" s="137"/>
      <c r="D9" s="137"/>
      <c r="E9" s="137"/>
      <c r="F9" s="137"/>
    </row>
    <row r="10" spans="1:6" ht="15.75">
      <c r="A10" s="186" t="s">
        <v>166</v>
      </c>
      <c r="B10" s="137"/>
      <c r="C10" s="187" t="s">
        <v>276</v>
      </c>
      <c r="D10" s="187"/>
      <c r="E10" s="187"/>
      <c r="F10" s="137"/>
    </row>
    <row r="11" spans="1:6" ht="15.75">
      <c r="A11" s="186" t="s">
        <v>167</v>
      </c>
      <c r="B11" s="271" t="s">
        <v>168</v>
      </c>
      <c r="C11" s="271"/>
      <c r="D11" s="137"/>
      <c r="E11" s="137"/>
      <c r="F11" s="137"/>
    </row>
    <row r="12" spans="1:6" ht="15.75">
      <c r="A12" s="186" t="s">
        <v>169</v>
      </c>
      <c r="B12" s="272" t="s">
        <v>216</v>
      </c>
      <c r="C12" s="272"/>
      <c r="D12" s="137"/>
      <c r="E12" s="137"/>
      <c r="F12" s="137"/>
    </row>
    <row r="13" spans="1:6" ht="15.75">
      <c r="A13" s="186" t="s">
        <v>171</v>
      </c>
      <c r="B13" s="137"/>
      <c r="C13" s="137" t="s">
        <v>277</v>
      </c>
      <c r="D13" s="137"/>
      <c r="E13" s="137"/>
      <c r="F13" s="137"/>
    </row>
    <row r="14" spans="1:6" ht="15.75">
      <c r="A14" s="137"/>
      <c r="B14" s="137"/>
      <c r="C14" s="137"/>
      <c r="D14" s="137"/>
      <c r="E14" s="137"/>
      <c r="F14" s="137"/>
    </row>
    <row r="15" spans="1:6" ht="15.75">
      <c r="A15" s="273" t="s">
        <v>2</v>
      </c>
      <c r="B15" s="273" t="s">
        <v>3</v>
      </c>
      <c r="C15" s="273" t="s">
        <v>172</v>
      </c>
      <c r="D15" s="275">
        <v>2019</v>
      </c>
      <c r="E15" s="276"/>
      <c r="F15" s="277" t="s">
        <v>82</v>
      </c>
    </row>
    <row r="16" spans="1:6" ht="15.75">
      <c r="A16" s="274"/>
      <c r="B16" s="274"/>
      <c r="C16" s="274"/>
      <c r="D16" s="171" t="s">
        <v>83</v>
      </c>
      <c r="E16" s="171" t="s">
        <v>84</v>
      </c>
      <c r="F16" s="277"/>
    </row>
    <row r="17" spans="1:10" ht="15.75">
      <c r="A17" s="191" t="s">
        <v>4</v>
      </c>
      <c r="B17" s="190" t="s">
        <v>5</v>
      </c>
      <c r="C17" s="188" t="s">
        <v>6</v>
      </c>
      <c r="D17" s="188" t="s">
        <v>6</v>
      </c>
      <c r="E17" s="188" t="s">
        <v>6</v>
      </c>
      <c r="F17" s="189" t="s">
        <v>6</v>
      </c>
    </row>
    <row r="18" spans="1:10" ht="31.5">
      <c r="A18" s="191" t="s">
        <v>50</v>
      </c>
      <c r="B18" s="190" t="s">
        <v>85</v>
      </c>
      <c r="C18" s="188" t="s">
        <v>7</v>
      </c>
      <c r="D18" s="201">
        <f>D19+D40+D58</f>
        <v>5079713.223785325</v>
      </c>
      <c r="E18" s="192"/>
      <c r="F18" s="190"/>
    </row>
    <row r="19" spans="1:10" ht="15.75">
      <c r="A19" s="191" t="s">
        <v>8</v>
      </c>
      <c r="B19" s="190" t="s">
        <v>86</v>
      </c>
      <c r="C19" s="188" t="s">
        <v>7</v>
      </c>
      <c r="D19" s="201">
        <f>D20+D25+D27+D38+D39</f>
        <v>2034816.7889474551</v>
      </c>
      <c r="E19" s="193"/>
      <c r="F19" s="193"/>
    </row>
    <row r="20" spans="1:10" ht="15.75">
      <c r="A20" s="191" t="s">
        <v>9</v>
      </c>
      <c r="B20" s="190" t="s">
        <v>10</v>
      </c>
      <c r="C20" s="188" t="s">
        <v>7</v>
      </c>
      <c r="D20" s="201">
        <f>D21+D22+D23</f>
        <v>168340.75563876482</v>
      </c>
      <c r="E20" s="192"/>
      <c r="F20" s="190"/>
    </row>
    <row r="21" spans="1:10" ht="31.5">
      <c r="A21" s="191" t="s">
        <v>11</v>
      </c>
      <c r="B21" s="190" t="s">
        <v>12</v>
      </c>
      <c r="C21" s="188" t="s">
        <v>7</v>
      </c>
      <c r="D21" s="201">
        <v>155944.93106250357</v>
      </c>
      <c r="E21" s="192"/>
      <c r="F21" s="190"/>
    </row>
    <row r="22" spans="1:10" ht="15.75">
      <c r="A22" s="191" t="s">
        <v>13</v>
      </c>
      <c r="B22" s="190" t="s">
        <v>87</v>
      </c>
      <c r="C22" s="188" t="s">
        <v>7</v>
      </c>
      <c r="D22" s="201"/>
      <c r="E22" s="192"/>
      <c r="F22" s="190"/>
    </row>
    <row r="23" spans="1:10" ht="78.75">
      <c r="A23" s="191" t="s">
        <v>15</v>
      </c>
      <c r="B23" s="190" t="s">
        <v>16</v>
      </c>
      <c r="C23" s="188" t="s">
        <v>7</v>
      </c>
      <c r="D23" s="201">
        <v>12395.824576261248</v>
      </c>
      <c r="E23" s="192"/>
      <c r="F23" s="194"/>
    </row>
    <row r="24" spans="1:10" ht="15.75">
      <c r="A24" s="191" t="s">
        <v>17</v>
      </c>
      <c r="B24" s="190" t="s">
        <v>14</v>
      </c>
      <c r="C24" s="188" t="s">
        <v>7</v>
      </c>
      <c r="D24" s="201">
        <v>0</v>
      </c>
      <c r="E24" s="192"/>
      <c r="F24" s="194"/>
      <c r="J24" t="s">
        <v>293</v>
      </c>
    </row>
    <row r="25" spans="1:10" ht="15.75">
      <c r="A25" s="191" t="s">
        <v>18</v>
      </c>
      <c r="B25" s="190" t="s">
        <v>19</v>
      </c>
      <c r="C25" s="188" t="s">
        <v>7</v>
      </c>
      <c r="D25" s="201">
        <v>1387702.0497032695</v>
      </c>
      <c r="E25" s="192"/>
      <c r="F25" s="190"/>
    </row>
    <row r="26" spans="1:10" ht="15.75">
      <c r="A26" s="191" t="s">
        <v>20</v>
      </c>
      <c r="B26" s="190" t="s">
        <v>14</v>
      </c>
      <c r="C26" s="188" t="s">
        <v>7</v>
      </c>
      <c r="D26" s="201">
        <v>0</v>
      </c>
      <c r="E26" s="192"/>
      <c r="F26" s="190"/>
    </row>
    <row r="27" spans="1:10" ht="31.5">
      <c r="A27" s="191" t="s">
        <v>21</v>
      </c>
      <c r="B27" s="190" t="s">
        <v>278</v>
      </c>
      <c r="C27" s="188" t="s">
        <v>7</v>
      </c>
      <c r="D27" s="201">
        <f>D28+D29+D30</f>
        <v>478773.98360542068</v>
      </c>
      <c r="E27" s="192"/>
      <c r="F27" s="194"/>
    </row>
    <row r="28" spans="1:10" ht="15.75">
      <c r="A28" s="191" t="s">
        <v>247</v>
      </c>
      <c r="B28" s="190" t="s">
        <v>279</v>
      </c>
      <c r="C28" s="188" t="s">
        <v>7</v>
      </c>
      <c r="D28" s="201">
        <v>303302.01574486133</v>
      </c>
      <c r="E28" s="192"/>
      <c r="F28" s="194"/>
    </row>
    <row r="29" spans="1:10" ht="31.5">
      <c r="A29" s="191" t="s">
        <v>24</v>
      </c>
      <c r="B29" s="190" t="s">
        <v>280</v>
      </c>
      <c r="C29" s="188" t="s">
        <v>7</v>
      </c>
      <c r="D29" s="201">
        <v>1605.9330958898615</v>
      </c>
      <c r="E29" s="195"/>
      <c r="F29" s="196"/>
    </row>
    <row r="30" spans="1:10" ht="31.5">
      <c r="A30" s="191" t="s">
        <v>248</v>
      </c>
      <c r="B30" s="190" t="s">
        <v>281</v>
      </c>
      <c r="C30" s="188" t="s">
        <v>7</v>
      </c>
      <c r="D30" s="201">
        <v>173866.03476466949</v>
      </c>
      <c r="E30" s="195"/>
      <c r="F30" s="196"/>
    </row>
    <row r="31" spans="1:10" ht="31.5">
      <c r="A31" s="191" t="s">
        <v>249</v>
      </c>
      <c r="B31" s="190" t="s">
        <v>292</v>
      </c>
      <c r="C31" s="188" t="s">
        <v>7</v>
      </c>
      <c r="D31" s="201">
        <v>100324.3386449778</v>
      </c>
      <c r="E31" s="195"/>
      <c r="F31" s="196"/>
    </row>
    <row r="32" spans="1:10" ht="31.5">
      <c r="A32" s="191" t="s">
        <v>251</v>
      </c>
      <c r="B32" s="190" t="s">
        <v>199</v>
      </c>
      <c r="C32" s="188"/>
      <c r="D32" s="201">
        <v>7262.7547197217755</v>
      </c>
      <c r="E32" s="195"/>
      <c r="F32" s="196"/>
    </row>
    <row r="33" spans="1:6" ht="15.75">
      <c r="A33" s="191" t="s">
        <v>282</v>
      </c>
      <c r="B33" s="190" t="s">
        <v>200</v>
      </c>
      <c r="C33" s="188" t="s">
        <v>7</v>
      </c>
      <c r="D33" s="201">
        <v>8209.3849341674068</v>
      </c>
      <c r="E33" s="195"/>
      <c r="F33" s="196"/>
    </row>
    <row r="34" spans="1:6" ht="47.25">
      <c r="A34" s="191" t="s">
        <v>283</v>
      </c>
      <c r="B34" s="190" t="s">
        <v>201</v>
      </c>
      <c r="C34" s="188" t="s">
        <v>7</v>
      </c>
      <c r="D34" s="201">
        <v>9262.2243109741175</v>
      </c>
      <c r="E34" s="195"/>
      <c r="F34" s="196"/>
    </row>
    <row r="35" spans="1:6" ht="15.75">
      <c r="A35" s="191" t="s">
        <v>284</v>
      </c>
      <c r="B35" s="190" t="s">
        <v>264</v>
      </c>
      <c r="C35" s="188" t="s">
        <v>7</v>
      </c>
      <c r="D35" s="201">
        <v>2690.3005656694286</v>
      </c>
      <c r="E35" s="195"/>
      <c r="F35" s="196"/>
    </row>
    <row r="36" spans="1:6" ht="15.75">
      <c r="A36" s="191" t="s">
        <v>285</v>
      </c>
      <c r="B36" s="190" t="s">
        <v>203</v>
      </c>
      <c r="C36" s="188" t="s">
        <v>7</v>
      </c>
      <c r="D36" s="201">
        <v>13433.495655955812</v>
      </c>
      <c r="E36" s="195"/>
      <c r="F36" s="196"/>
    </row>
    <row r="37" spans="1:6" ht="15.75">
      <c r="A37" s="191" t="s">
        <v>286</v>
      </c>
      <c r="B37" s="190" t="s">
        <v>96</v>
      </c>
      <c r="C37" s="188" t="s">
        <v>7</v>
      </c>
      <c r="D37" s="201">
        <v>32683.535933203137</v>
      </c>
      <c r="E37" s="195"/>
      <c r="F37" s="196"/>
    </row>
    <row r="38" spans="1:6" ht="47.25">
      <c r="A38" s="191" t="s">
        <v>91</v>
      </c>
      <c r="B38" s="190" t="s">
        <v>92</v>
      </c>
      <c r="C38" s="188" t="s">
        <v>7</v>
      </c>
      <c r="D38" s="201">
        <v>0</v>
      </c>
      <c r="E38" s="192"/>
      <c r="F38" s="190"/>
    </row>
    <row r="39" spans="1:6" ht="31.5">
      <c r="A39" s="191" t="s">
        <v>93</v>
      </c>
      <c r="B39" s="190" t="s">
        <v>94</v>
      </c>
      <c r="C39" s="188" t="s">
        <v>7</v>
      </c>
      <c r="D39" s="201">
        <v>0</v>
      </c>
      <c r="E39" s="192"/>
      <c r="F39" s="190"/>
    </row>
    <row r="40" spans="1:6" ht="31.5">
      <c r="A40" s="191" t="s">
        <v>26</v>
      </c>
      <c r="B40" s="190" t="s">
        <v>27</v>
      </c>
      <c r="C40" s="188" t="s">
        <v>7</v>
      </c>
      <c r="D40" s="201">
        <v>3146016.0194681501</v>
      </c>
      <c r="E40" s="192"/>
      <c r="F40" s="190"/>
    </row>
    <row r="41" spans="1:6" ht="15.75">
      <c r="A41" s="191" t="s">
        <v>28</v>
      </c>
      <c r="B41" s="190" t="s">
        <v>287</v>
      </c>
      <c r="C41" s="188" t="s">
        <v>7</v>
      </c>
      <c r="D41" s="201">
        <v>1388464.2386070001</v>
      </c>
      <c r="E41" s="192"/>
      <c r="F41" s="190"/>
    </row>
    <row r="42" spans="1:6" ht="47.25">
      <c r="A42" s="191" t="s">
        <v>30</v>
      </c>
      <c r="B42" s="190" t="s">
        <v>31</v>
      </c>
      <c r="C42" s="188" t="s">
        <v>7</v>
      </c>
      <c r="D42" s="201">
        <v>0</v>
      </c>
      <c r="E42" s="192"/>
      <c r="F42" s="197"/>
    </row>
    <row r="43" spans="1:6" ht="15.75">
      <c r="A43" s="191" t="s">
        <v>32</v>
      </c>
      <c r="B43" s="190" t="s">
        <v>33</v>
      </c>
      <c r="C43" s="188" t="s">
        <v>7</v>
      </c>
      <c r="D43" s="201">
        <v>556.58272999999997</v>
      </c>
      <c r="E43" s="192"/>
      <c r="F43" s="197"/>
    </row>
    <row r="44" spans="1:6" ht="15.75">
      <c r="A44" s="191" t="s">
        <v>34</v>
      </c>
      <c r="B44" s="190" t="s">
        <v>35</v>
      </c>
      <c r="C44" s="188" t="s">
        <v>7</v>
      </c>
      <c r="D44" s="201">
        <v>419641.09983026871</v>
      </c>
      <c r="E44" s="192"/>
      <c r="F44" s="190"/>
    </row>
    <row r="45" spans="1:6" ht="63">
      <c r="A45" s="191" t="s">
        <v>36</v>
      </c>
      <c r="B45" s="190" t="s">
        <v>97</v>
      </c>
      <c r="C45" s="188" t="s">
        <v>7</v>
      </c>
      <c r="D45" s="201">
        <v>0</v>
      </c>
      <c r="E45" s="192"/>
      <c r="F45" s="190"/>
    </row>
    <row r="46" spans="1:6" ht="15.75">
      <c r="A46" s="191" t="s">
        <v>38</v>
      </c>
      <c r="B46" s="190" t="s">
        <v>98</v>
      </c>
      <c r="C46" s="188" t="s">
        <v>7</v>
      </c>
      <c r="D46" s="201">
        <v>667434.92540999991</v>
      </c>
      <c r="E46" s="192"/>
      <c r="F46" s="190"/>
    </row>
    <row r="47" spans="1:6" ht="15.75">
      <c r="A47" s="191" t="s">
        <v>40</v>
      </c>
      <c r="B47" s="190" t="s">
        <v>99</v>
      </c>
      <c r="C47" s="188" t="s">
        <v>7</v>
      </c>
      <c r="D47" s="201">
        <v>65755.074590000091</v>
      </c>
      <c r="E47" s="192"/>
      <c r="F47" s="190"/>
    </row>
    <row r="48" spans="1:6" ht="15.75">
      <c r="A48" s="191" t="s">
        <v>44</v>
      </c>
      <c r="B48" s="190" t="s">
        <v>37</v>
      </c>
      <c r="C48" s="188" t="s">
        <v>7</v>
      </c>
      <c r="D48" s="201">
        <v>83398</v>
      </c>
      <c r="E48" s="192"/>
      <c r="F48" s="197"/>
    </row>
    <row r="49" spans="1:6" ht="15.75">
      <c r="A49" s="191" t="s">
        <v>100</v>
      </c>
      <c r="B49" s="190" t="s">
        <v>39</v>
      </c>
      <c r="C49" s="188" t="s">
        <v>7</v>
      </c>
      <c r="D49" s="201">
        <v>137297.87068999998</v>
      </c>
      <c r="E49" s="192"/>
      <c r="F49" s="190"/>
    </row>
    <row r="50" spans="1:6" ht="78.75">
      <c r="A50" s="191" t="s">
        <v>101</v>
      </c>
      <c r="B50" s="190" t="s">
        <v>41</v>
      </c>
      <c r="C50" s="188" t="s">
        <v>7</v>
      </c>
      <c r="D50" s="201">
        <v>355957.68</v>
      </c>
      <c r="E50" s="192"/>
      <c r="F50" s="197"/>
    </row>
    <row r="51" spans="1:6" ht="31.5">
      <c r="A51" s="191" t="s">
        <v>102</v>
      </c>
      <c r="B51" s="190" t="s">
        <v>42</v>
      </c>
      <c r="C51" s="188" t="s">
        <v>43</v>
      </c>
      <c r="D51" s="201">
        <v>3933</v>
      </c>
      <c r="E51" s="192"/>
      <c r="F51" s="190"/>
    </row>
    <row r="52" spans="1:6" ht="141.75">
      <c r="A52" s="191" t="s">
        <v>103</v>
      </c>
      <c r="B52" s="190" t="s">
        <v>104</v>
      </c>
      <c r="C52" s="188" t="s">
        <v>7</v>
      </c>
      <c r="D52" s="201">
        <v>0</v>
      </c>
      <c r="E52" s="192"/>
      <c r="F52" s="190"/>
    </row>
    <row r="53" spans="1:6" ht="31.5">
      <c r="A53" s="191" t="s">
        <v>105</v>
      </c>
      <c r="B53" s="190" t="s">
        <v>162</v>
      </c>
      <c r="C53" s="188" t="s">
        <v>7</v>
      </c>
      <c r="D53" s="201">
        <f>D40-D41-D42-D43-D44-D45-D46-D47-D48-D49-D50-D52</f>
        <v>27510.547610881447</v>
      </c>
      <c r="E53" s="192"/>
      <c r="F53" s="194"/>
    </row>
    <row r="54" spans="1:6" ht="31.5">
      <c r="A54" s="234" t="s">
        <v>298</v>
      </c>
      <c r="B54" s="190" t="s">
        <v>288</v>
      </c>
      <c r="C54" s="188" t="s">
        <v>7</v>
      </c>
      <c r="D54" s="201">
        <v>6504.75</v>
      </c>
      <c r="E54" s="198"/>
      <c r="F54" s="196"/>
    </row>
    <row r="55" spans="1:6" ht="15.75">
      <c r="A55" s="234" t="s">
        <v>299</v>
      </c>
      <c r="B55" s="190" t="s">
        <v>289</v>
      </c>
      <c r="C55" s="188" t="s">
        <v>7</v>
      </c>
      <c r="D55" s="201">
        <v>3498.4288127853997</v>
      </c>
      <c r="E55" s="198"/>
      <c r="F55" s="196"/>
    </row>
    <row r="56" spans="1:6" ht="15.75">
      <c r="A56" s="234" t="s">
        <v>300</v>
      </c>
      <c r="B56" s="190" t="s">
        <v>290</v>
      </c>
      <c r="C56" s="188" t="s">
        <v>7</v>
      </c>
      <c r="D56" s="201">
        <v>6933.4487099999997</v>
      </c>
      <c r="E56" s="198"/>
      <c r="F56" s="194"/>
    </row>
    <row r="57" spans="1:6" ht="15.75">
      <c r="A57" s="234" t="s">
        <v>301</v>
      </c>
      <c r="B57" s="190" t="s">
        <v>291</v>
      </c>
      <c r="C57" s="188" t="s">
        <v>7</v>
      </c>
      <c r="D57" s="201">
        <v>10573.920088096182</v>
      </c>
      <c r="E57" s="198"/>
      <c r="F57" s="194"/>
    </row>
    <row r="58" spans="1:6" ht="63">
      <c r="A58" s="191" t="s">
        <v>45</v>
      </c>
      <c r="B58" s="190" t="s">
        <v>107</v>
      </c>
      <c r="C58" s="188" t="s">
        <v>7</v>
      </c>
      <c r="D58" s="201">
        <v>-101119.58463028015</v>
      </c>
      <c r="E58" s="192"/>
      <c r="F58" s="197"/>
    </row>
    <row r="59" spans="1:6" ht="15.75">
      <c r="A59" s="191" t="s">
        <v>46</v>
      </c>
      <c r="B59" s="190" t="s">
        <v>222</v>
      </c>
      <c r="C59" s="188" t="s">
        <v>7</v>
      </c>
      <c r="D59" s="201">
        <f>+D28</f>
        <v>303302.01574486133</v>
      </c>
      <c r="E59" s="192"/>
      <c r="F59" s="190"/>
    </row>
    <row r="60" spans="1:6" ht="47.25">
      <c r="A60" s="191" t="s">
        <v>47</v>
      </c>
      <c r="B60" s="190" t="s">
        <v>48</v>
      </c>
      <c r="C60" s="188" t="s">
        <v>7</v>
      </c>
      <c r="D60" s="201">
        <v>1322860.8395397458</v>
      </c>
      <c r="E60" s="192"/>
      <c r="F60" s="194"/>
    </row>
    <row r="61" spans="1:6" ht="31.5">
      <c r="A61" s="191" t="s">
        <v>8</v>
      </c>
      <c r="B61" s="190" t="s">
        <v>109</v>
      </c>
      <c r="C61" s="188" t="s">
        <v>74</v>
      </c>
      <c r="D61" s="201">
        <v>609.97699999999998</v>
      </c>
      <c r="E61" s="192"/>
      <c r="F61" s="190"/>
    </row>
    <row r="62" spans="1:6" ht="78.75">
      <c r="A62" s="191" t="s">
        <v>26</v>
      </c>
      <c r="B62" s="190" t="s">
        <v>110</v>
      </c>
      <c r="C62" s="188" t="s">
        <v>111</v>
      </c>
      <c r="D62" s="201">
        <f>D60/D61</f>
        <v>2168.7060979999997</v>
      </c>
      <c r="E62" s="192"/>
      <c r="F62" s="190"/>
    </row>
    <row r="63" spans="1:6" ht="94.5">
      <c r="A63" s="191" t="s">
        <v>49</v>
      </c>
      <c r="B63" s="190" t="s">
        <v>112</v>
      </c>
      <c r="C63" s="188" t="s">
        <v>6</v>
      </c>
      <c r="D63" s="201" t="s">
        <v>6</v>
      </c>
      <c r="E63" s="192"/>
      <c r="F63" s="190"/>
    </row>
    <row r="64" spans="1:6" ht="31.5">
      <c r="A64" s="191" t="s">
        <v>50</v>
      </c>
      <c r="B64" s="190" t="s">
        <v>52</v>
      </c>
      <c r="C64" s="188" t="s">
        <v>53</v>
      </c>
      <c r="D64" s="201" t="s">
        <v>156</v>
      </c>
      <c r="E64" s="192"/>
      <c r="F64" s="190"/>
    </row>
    <row r="65" spans="1:6" ht="31.5">
      <c r="A65" s="191" t="s">
        <v>54</v>
      </c>
      <c r="B65" s="190" t="s">
        <v>55</v>
      </c>
      <c r="C65" s="188" t="s">
        <v>270</v>
      </c>
      <c r="D65" s="201" t="s">
        <v>156</v>
      </c>
      <c r="E65" s="192"/>
      <c r="F65" s="190"/>
    </row>
    <row r="66" spans="1:6" ht="15.75">
      <c r="A66" s="191"/>
      <c r="B66" s="190" t="s">
        <v>115</v>
      </c>
      <c r="C66" s="188" t="s">
        <v>270</v>
      </c>
      <c r="D66" s="201" t="s">
        <v>156</v>
      </c>
      <c r="E66" s="192"/>
      <c r="F66" s="190"/>
    </row>
    <row r="67" spans="1:6" ht="15.75">
      <c r="A67" s="191"/>
      <c r="B67" s="190" t="s">
        <v>117</v>
      </c>
      <c r="C67" s="188" t="s">
        <v>270</v>
      </c>
      <c r="D67" s="201" t="s">
        <v>156</v>
      </c>
      <c r="E67" s="192"/>
      <c r="F67" s="190"/>
    </row>
    <row r="68" spans="1:6" ht="15.75">
      <c r="A68" s="191"/>
      <c r="B68" s="190" t="s">
        <v>119</v>
      </c>
      <c r="C68" s="188" t="s">
        <v>270</v>
      </c>
      <c r="D68" s="201" t="s">
        <v>156</v>
      </c>
      <c r="E68" s="192"/>
      <c r="F68" s="190"/>
    </row>
    <row r="69" spans="1:6" ht="15.75">
      <c r="A69" s="191"/>
      <c r="B69" s="190" t="s">
        <v>121</v>
      </c>
      <c r="C69" s="188" t="s">
        <v>270</v>
      </c>
      <c r="D69" s="201" t="s">
        <v>156</v>
      </c>
      <c r="E69" s="192"/>
      <c r="F69" s="190"/>
    </row>
    <row r="70" spans="1:6" ht="31.5">
      <c r="A70" s="191" t="s">
        <v>122</v>
      </c>
      <c r="B70" s="190" t="s">
        <v>56</v>
      </c>
      <c r="C70" s="188" t="s">
        <v>57</v>
      </c>
      <c r="D70" s="258">
        <v>156766.20000000001</v>
      </c>
      <c r="E70" s="192"/>
      <c r="F70" s="190"/>
    </row>
    <row r="71" spans="1:6" ht="15.75">
      <c r="A71" s="191"/>
      <c r="B71" s="190" t="s">
        <v>115</v>
      </c>
      <c r="C71" s="188" t="s">
        <v>57</v>
      </c>
      <c r="D71" s="259"/>
      <c r="E71" s="192"/>
      <c r="F71" s="190"/>
    </row>
    <row r="72" spans="1:6" ht="15.75">
      <c r="A72" s="191"/>
      <c r="B72" s="190" t="s">
        <v>117</v>
      </c>
      <c r="C72" s="188" t="s">
        <v>57</v>
      </c>
      <c r="D72" s="259"/>
      <c r="E72" s="192"/>
      <c r="F72" s="190"/>
    </row>
    <row r="73" spans="1:6" ht="15.75">
      <c r="A73" s="191"/>
      <c r="B73" s="190" t="s">
        <v>119</v>
      </c>
      <c r="C73" s="188" t="s">
        <v>57</v>
      </c>
      <c r="D73" s="259"/>
      <c r="E73" s="192"/>
      <c r="F73" s="190"/>
    </row>
    <row r="74" spans="1:6" ht="15.75">
      <c r="A74" s="191"/>
      <c r="B74" s="190" t="s">
        <v>121</v>
      </c>
      <c r="C74" s="188" t="s">
        <v>57</v>
      </c>
      <c r="D74" s="259"/>
      <c r="E74" s="192"/>
      <c r="F74" s="190"/>
    </row>
    <row r="75" spans="1:6" ht="31.5">
      <c r="A75" s="191" t="s">
        <v>58</v>
      </c>
      <c r="B75" s="190" t="s">
        <v>59</v>
      </c>
      <c r="C75" s="188" t="s">
        <v>57</v>
      </c>
      <c r="D75" s="259"/>
      <c r="E75" s="192"/>
      <c r="F75" s="190"/>
    </row>
    <row r="76" spans="1:6" ht="15.75">
      <c r="A76" s="191"/>
      <c r="B76" s="190" t="s">
        <v>115</v>
      </c>
      <c r="C76" s="188" t="s">
        <v>57</v>
      </c>
      <c r="D76" s="259"/>
      <c r="E76" s="192"/>
      <c r="F76" s="190"/>
    </row>
    <row r="77" spans="1:6" ht="15.75">
      <c r="A77" s="191"/>
      <c r="B77" s="190" t="s">
        <v>117</v>
      </c>
      <c r="C77" s="188" t="s">
        <v>57</v>
      </c>
      <c r="D77" s="259"/>
      <c r="E77" s="192"/>
      <c r="F77" s="190"/>
    </row>
    <row r="78" spans="1:6" ht="15.75">
      <c r="A78" s="191"/>
      <c r="B78" s="190" t="s">
        <v>119</v>
      </c>
      <c r="C78" s="188" t="s">
        <v>57</v>
      </c>
      <c r="D78" s="259"/>
      <c r="E78" s="192"/>
      <c r="F78" s="190"/>
    </row>
    <row r="79" spans="1:6" ht="15.75">
      <c r="A79" s="191"/>
      <c r="B79" s="190" t="s">
        <v>121</v>
      </c>
      <c r="C79" s="188" t="s">
        <v>57</v>
      </c>
      <c r="D79" s="260"/>
      <c r="E79" s="192"/>
      <c r="F79" s="190"/>
    </row>
    <row r="80" spans="1:6" ht="15.75">
      <c r="A80" s="191" t="s">
        <v>60</v>
      </c>
      <c r="B80" s="190" t="s">
        <v>61</v>
      </c>
      <c r="C80" s="188" t="s">
        <v>62</v>
      </c>
      <c r="D80" s="201" t="s">
        <v>156</v>
      </c>
      <c r="E80" s="199"/>
      <c r="F80" s="190"/>
    </row>
    <row r="81" spans="1:6" ht="15.75">
      <c r="A81" s="191"/>
      <c r="B81" s="190" t="s">
        <v>115</v>
      </c>
      <c r="C81" s="188" t="s">
        <v>62</v>
      </c>
      <c r="D81" s="201" t="s">
        <v>156</v>
      </c>
      <c r="E81" s="199"/>
      <c r="F81" s="190"/>
    </row>
    <row r="82" spans="1:6" ht="15.75">
      <c r="A82" s="191"/>
      <c r="B82" s="190" t="s">
        <v>117</v>
      </c>
      <c r="C82" s="188" t="s">
        <v>62</v>
      </c>
      <c r="D82" s="201" t="s">
        <v>156</v>
      </c>
      <c r="E82" s="199"/>
      <c r="F82" s="190"/>
    </row>
    <row r="83" spans="1:6" ht="15.75">
      <c r="A83" s="191"/>
      <c r="B83" s="190" t="s">
        <v>119</v>
      </c>
      <c r="C83" s="188" t="s">
        <v>62</v>
      </c>
      <c r="D83" s="201" t="s">
        <v>156</v>
      </c>
      <c r="E83" s="199"/>
      <c r="F83" s="190"/>
    </row>
    <row r="84" spans="1:6" ht="15.75">
      <c r="A84" s="191"/>
      <c r="B84" s="190" t="s">
        <v>121</v>
      </c>
      <c r="C84" s="188" t="s">
        <v>62</v>
      </c>
      <c r="D84" s="201" t="s">
        <v>156</v>
      </c>
      <c r="E84" s="199"/>
      <c r="F84" s="190"/>
    </row>
    <row r="85" spans="1:6" ht="15.75">
      <c r="A85" s="191" t="s">
        <v>63</v>
      </c>
      <c r="B85" s="190" t="s">
        <v>64</v>
      </c>
      <c r="C85" s="188" t="s">
        <v>51</v>
      </c>
      <c r="D85" s="201" t="s">
        <v>156</v>
      </c>
      <c r="E85" s="199"/>
      <c r="F85" s="190"/>
    </row>
    <row r="86" spans="1:6" ht="31.5">
      <c r="A86" s="191" t="s">
        <v>65</v>
      </c>
      <c r="B86" s="190" t="s">
        <v>66</v>
      </c>
      <c r="C86" s="188" t="s">
        <v>7</v>
      </c>
      <c r="D86" s="201" t="s">
        <v>156</v>
      </c>
      <c r="E86" s="200"/>
      <c r="F86" s="194"/>
    </row>
    <row r="87" spans="1:6" ht="31.5">
      <c r="A87" s="191" t="s">
        <v>67</v>
      </c>
      <c r="B87" s="190" t="s">
        <v>68</v>
      </c>
      <c r="C87" s="188" t="s">
        <v>7</v>
      </c>
      <c r="D87" s="201" t="s">
        <v>156</v>
      </c>
      <c r="E87" s="200"/>
      <c r="F87" s="190"/>
    </row>
    <row r="88" spans="1:6" ht="47.25">
      <c r="A88" s="191" t="s">
        <v>69</v>
      </c>
      <c r="B88" s="190" t="s">
        <v>135</v>
      </c>
      <c r="C88" s="188" t="s">
        <v>51</v>
      </c>
      <c r="D88" s="202" t="s">
        <v>136</v>
      </c>
      <c r="E88" s="200"/>
      <c r="F88" s="190"/>
    </row>
    <row r="89" spans="1:6" ht="15.75">
      <c r="A89" s="137"/>
      <c r="B89" s="137"/>
      <c r="C89" s="137"/>
      <c r="D89" s="168"/>
      <c r="E89" s="168"/>
      <c r="F89" s="137"/>
    </row>
    <row r="90" spans="1:6" ht="48" customHeight="1">
      <c r="A90" s="268" t="s">
        <v>210</v>
      </c>
      <c r="B90" s="269"/>
      <c r="C90" s="269"/>
      <c r="D90" s="269"/>
      <c r="E90" s="269"/>
      <c r="F90" s="269"/>
    </row>
    <row r="91" spans="1:6" ht="35.25" customHeight="1">
      <c r="A91" s="268" t="s">
        <v>211</v>
      </c>
      <c r="B91" s="269"/>
      <c r="C91" s="269"/>
      <c r="D91" s="269"/>
      <c r="E91" s="269"/>
      <c r="F91" s="269"/>
    </row>
    <row r="92" spans="1:6" ht="36" customHeight="1">
      <c r="A92" s="268" t="s">
        <v>212</v>
      </c>
      <c r="B92" s="269"/>
      <c r="C92" s="269"/>
      <c r="D92" s="269"/>
      <c r="E92" s="269"/>
      <c r="F92" s="269"/>
    </row>
    <row r="93" spans="1:6" ht="34.5" customHeight="1">
      <c r="A93" s="268" t="s">
        <v>213</v>
      </c>
      <c r="B93" s="269"/>
      <c r="C93" s="269"/>
      <c r="D93" s="269"/>
      <c r="E93" s="269"/>
      <c r="F93" s="269"/>
    </row>
    <row r="94" spans="1:6" ht="37.5" customHeight="1">
      <c r="A94" s="268" t="s">
        <v>214</v>
      </c>
      <c r="B94" s="269"/>
      <c r="C94" s="269"/>
      <c r="D94" s="269"/>
      <c r="E94" s="269"/>
      <c r="F94" s="269"/>
    </row>
  </sheetData>
  <mergeCells count="17">
    <mergeCell ref="D70:D79"/>
    <mergeCell ref="A5:F5"/>
    <mergeCell ref="A6:F6"/>
    <mergeCell ref="A7:F7"/>
    <mergeCell ref="A8:F8"/>
    <mergeCell ref="B11:C11"/>
    <mergeCell ref="B12:C12"/>
    <mergeCell ref="A15:A16"/>
    <mergeCell ref="B15:B16"/>
    <mergeCell ref="C15:C16"/>
    <mergeCell ref="D15:E15"/>
    <mergeCell ref="F15:F16"/>
    <mergeCell ref="A90:F90"/>
    <mergeCell ref="A91:F91"/>
    <mergeCell ref="A92:F92"/>
    <mergeCell ref="A93:F93"/>
    <mergeCell ref="A94:F9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2"/>
  <sheetViews>
    <sheetView tabSelected="1" topLeftCell="A60" zoomScale="89" zoomScaleNormal="89" workbookViewId="0">
      <selection activeCell="H65" sqref="H65"/>
    </sheetView>
  </sheetViews>
  <sheetFormatPr defaultRowHeight="15.75"/>
  <cols>
    <col min="1" max="1" width="12" style="119" customWidth="1"/>
    <col min="2" max="2" width="57.42578125" style="119" customWidth="1"/>
    <col min="3" max="3" width="11.42578125" style="119" customWidth="1"/>
    <col min="4" max="4" width="15.5703125" style="119" customWidth="1"/>
    <col min="5" max="5" width="15" style="119" customWidth="1"/>
    <col min="6" max="6" width="21.140625" style="119" customWidth="1"/>
    <col min="7" max="7" width="22.28515625" style="137" customWidth="1"/>
    <col min="8" max="8" width="20" style="119" customWidth="1"/>
    <col min="9" max="9" width="9.140625" style="119"/>
    <col min="10" max="10" width="11.85546875" style="119" bestFit="1" customWidth="1"/>
    <col min="11" max="252" width="9.140625" style="119"/>
    <col min="253" max="253" width="16" style="119" customWidth="1"/>
    <col min="254" max="254" width="79.85546875" style="119" customWidth="1"/>
    <col min="255" max="255" width="14.85546875" style="119" customWidth="1"/>
    <col min="256" max="256" width="17" style="119" customWidth="1"/>
    <col min="257" max="257" width="17.85546875" style="119" customWidth="1"/>
    <col min="258" max="258" width="42.140625" style="119" customWidth="1"/>
    <col min="259" max="259" width="14.85546875" style="119" customWidth="1"/>
    <col min="260" max="260" width="15" style="119" bestFit="1" customWidth="1"/>
    <col min="261" max="508" width="9.140625" style="119"/>
    <col min="509" max="509" width="16" style="119" customWidth="1"/>
    <col min="510" max="510" width="79.85546875" style="119" customWidth="1"/>
    <col min="511" max="511" width="14.85546875" style="119" customWidth="1"/>
    <col min="512" max="512" width="17" style="119" customWidth="1"/>
    <col min="513" max="513" width="17.85546875" style="119" customWidth="1"/>
    <col min="514" max="514" width="42.140625" style="119" customWidth="1"/>
    <col min="515" max="515" width="14.85546875" style="119" customWidth="1"/>
    <col min="516" max="516" width="15" style="119" bestFit="1" customWidth="1"/>
    <col min="517" max="764" width="9.140625" style="119"/>
    <col min="765" max="765" width="16" style="119" customWidth="1"/>
    <col min="766" max="766" width="79.85546875" style="119" customWidth="1"/>
    <col min="767" max="767" width="14.85546875" style="119" customWidth="1"/>
    <col min="768" max="768" width="17" style="119" customWidth="1"/>
    <col min="769" max="769" width="17.85546875" style="119" customWidth="1"/>
    <col min="770" max="770" width="42.140625" style="119" customWidth="1"/>
    <col min="771" max="771" width="14.85546875" style="119" customWidth="1"/>
    <col min="772" max="772" width="15" style="119" bestFit="1" customWidth="1"/>
    <col min="773" max="1020" width="9.140625" style="119"/>
    <col min="1021" max="1021" width="16" style="119" customWidth="1"/>
    <col min="1022" max="1022" width="79.85546875" style="119" customWidth="1"/>
    <col min="1023" max="1023" width="14.85546875" style="119" customWidth="1"/>
    <col min="1024" max="1024" width="17" style="119" customWidth="1"/>
    <col min="1025" max="1025" width="17.85546875" style="119" customWidth="1"/>
    <col min="1026" max="1026" width="42.140625" style="119" customWidth="1"/>
    <col min="1027" max="1027" width="14.85546875" style="119" customWidth="1"/>
    <col min="1028" max="1028" width="15" style="119" bestFit="1" customWidth="1"/>
    <col min="1029" max="1276" width="9.140625" style="119"/>
    <col min="1277" max="1277" width="16" style="119" customWidth="1"/>
    <col min="1278" max="1278" width="79.85546875" style="119" customWidth="1"/>
    <col min="1279" max="1279" width="14.85546875" style="119" customWidth="1"/>
    <col min="1280" max="1280" width="17" style="119" customWidth="1"/>
    <col min="1281" max="1281" width="17.85546875" style="119" customWidth="1"/>
    <col min="1282" max="1282" width="42.140625" style="119" customWidth="1"/>
    <col min="1283" max="1283" width="14.85546875" style="119" customWidth="1"/>
    <col min="1284" max="1284" width="15" style="119" bestFit="1" customWidth="1"/>
    <col min="1285" max="1532" width="9.140625" style="119"/>
    <col min="1533" max="1533" width="16" style="119" customWidth="1"/>
    <col min="1534" max="1534" width="79.85546875" style="119" customWidth="1"/>
    <col min="1535" max="1535" width="14.85546875" style="119" customWidth="1"/>
    <col min="1536" max="1536" width="17" style="119" customWidth="1"/>
    <col min="1537" max="1537" width="17.85546875" style="119" customWidth="1"/>
    <col min="1538" max="1538" width="42.140625" style="119" customWidth="1"/>
    <col min="1539" max="1539" width="14.85546875" style="119" customWidth="1"/>
    <col min="1540" max="1540" width="15" style="119" bestFit="1" customWidth="1"/>
    <col min="1541" max="1788" width="9.140625" style="119"/>
    <col min="1789" max="1789" width="16" style="119" customWidth="1"/>
    <col min="1790" max="1790" width="79.85546875" style="119" customWidth="1"/>
    <col min="1791" max="1791" width="14.85546875" style="119" customWidth="1"/>
    <col min="1792" max="1792" width="17" style="119" customWidth="1"/>
    <col min="1793" max="1793" width="17.85546875" style="119" customWidth="1"/>
    <col min="1794" max="1794" width="42.140625" style="119" customWidth="1"/>
    <col min="1795" max="1795" width="14.85546875" style="119" customWidth="1"/>
    <col min="1796" max="1796" width="15" style="119" bestFit="1" customWidth="1"/>
    <col min="1797" max="2044" width="9.140625" style="119"/>
    <col min="2045" max="2045" width="16" style="119" customWidth="1"/>
    <col min="2046" max="2046" width="79.85546875" style="119" customWidth="1"/>
    <col min="2047" max="2047" width="14.85546875" style="119" customWidth="1"/>
    <col min="2048" max="2048" width="17" style="119" customWidth="1"/>
    <col min="2049" max="2049" width="17.85546875" style="119" customWidth="1"/>
    <col min="2050" max="2050" width="42.140625" style="119" customWidth="1"/>
    <col min="2051" max="2051" width="14.85546875" style="119" customWidth="1"/>
    <col min="2052" max="2052" width="15" style="119" bestFit="1" customWidth="1"/>
    <col min="2053" max="2300" width="9.140625" style="119"/>
    <col min="2301" max="2301" width="16" style="119" customWidth="1"/>
    <col min="2302" max="2302" width="79.85546875" style="119" customWidth="1"/>
    <col min="2303" max="2303" width="14.85546875" style="119" customWidth="1"/>
    <col min="2304" max="2304" width="17" style="119" customWidth="1"/>
    <col min="2305" max="2305" width="17.85546875" style="119" customWidth="1"/>
    <col min="2306" max="2306" width="42.140625" style="119" customWidth="1"/>
    <col min="2307" max="2307" width="14.85546875" style="119" customWidth="1"/>
    <col min="2308" max="2308" width="15" style="119" bestFit="1" customWidth="1"/>
    <col min="2309" max="2556" width="9.140625" style="119"/>
    <col min="2557" max="2557" width="16" style="119" customWidth="1"/>
    <col min="2558" max="2558" width="79.85546875" style="119" customWidth="1"/>
    <col min="2559" max="2559" width="14.85546875" style="119" customWidth="1"/>
    <col min="2560" max="2560" width="17" style="119" customWidth="1"/>
    <col min="2561" max="2561" width="17.85546875" style="119" customWidth="1"/>
    <col min="2562" max="2562" width="42.140625" style="119" customWidth="1"/>
    <col min="2563" max="2563" width="14.85546875" style="119" customWidth="1"/>
    <col min="2564" max="2564" width="15" style="119" bestFit="1" customWidth="1"/>
    <col min="2565" max="2812" width="9.140625" style="119"/>
    <col min="2813" max="2813" width="16" style="119" customWidth="1"/>
    <col min="2814" max="2814" width="79.85546875" style="119" customWidth="1"/>
    <col min="2815" max="2815" width="14.85546875" style="119" customWidth="1"/>
    <col min="2816" max="2816" width="17" style="119" customWidth="1"/>
    <col min="2817" max="2817" width="17.85546875" style="119" customWidth="1"/>
    <col min="2818" max="2818" width="42.140625" style="119" customWidth="1"/>
    <col min="2819" max="2819" width="14.85546875" style="119" customWidth="1"/>
    <col min="2820" max="2820" width="15" style="119" bestFit="1" customWidth="1"/>
    <col min="2821" max="3068" width="9.140625" style="119"/>
    <col min="3069" max="3069" width="16" style="119" customWidth="1"/>
    <col min="3070" max="3070" width="79.85546875" style="119" customWidth="1"/>
    <col min="3071" max="3071" width="14.85546875" style="119" customWidth="1"/>
    <col min="3072" max="3072" width="17" style="119" customWidth="1"/>
    <col min="3073" max="3073" width="17.85546875" style="119" customWidth="1"/>
    <col min="3074" max="3074" width="42.140625" style="119" customWidth="1"/>
    <col min="3075" max="3075" width="14.85546875" style="119" customWidth="1"/>
    <col min="3076" max="3076" width="15" style="119" bestFit="1" customWidth="1"/>
    <col min="3077" max="3324" width="9.140625" style="119"/>
    <col min="3325" max="3325" width="16" style="119" customWidth="1"/>
    <col min="3326" max="3326" width="79.85546875" style="119" customWidth="1"/>
    <col min="3327" max="3327" width="14.85546875" style="119" customWidth="1"/>
    <col min="3328" max="3328" width="17" style="119" customWidth="1"/>
    <col min="3329" max="3329" width="17.85546875" style="119" customWidth="1"/>
    <col min="3330" max="3330" width="42.140625" style="119" customWidth="1"/>
    <col min="3331" max="3331" width="14.85546875" style="119" customWidth="1"/>
    <col min="3332" max="3332" width="15" style="119" bestFit="1" customWidth="1"/>
    <col min="3333" max="3580" width="9.140625" style="119"/>
    <col min="3581" max="3581" width="16" style="119" customWidth="1"/>
    <col min="3582" max="3582" width="79.85546875" style="119" customWidth="1"/>
    <col min="3583" max="3583" width="14.85546875" style="119" customWidth="1"/>
    <col min="3584" max="3584" width="17" style="119" customWidth="1"/>
    <col min="3585" max="3585" width="17.85546875" style="119" customWidth="1"/>
    <col min="3586" max="3586" width="42.140625" style="119" customWidth="1"/>
    <col min="3587" max="3587" width="14.85546875" style="119" customWidth="1"/>
    <col min="3588" max="3588" width="15" style="119" bestFit="1" customWidth="1"/>
    <col min="3589" max="3836" width="9.140625" style="119"/>
    <col min="3837" max="3837" width="16" style="119" customWidth="1"/>
    <col min="3838" max="3838" width="79.85546875" style="119" customWidth="1"/>
    <col min="3839" max="3839" width="14.85546875" style="119" customWidth="1"/>
    <col min="3840" max="3840" width="17" style="119" customWidth="1"/>
    <col min="3841" max="3841" width="17.85546875" style="119" customWidth="1"/>
    <col min="3842" max="3842" width="42.140625" style="119" customWidth="1"/>
    <col min="3843" max="3843" width="14.85546875" style="119" customWidth="1"/>
    <col min="3844" max="3844" width="15" style="119" bestFit="1" customWidth="1"/>
    <col min="3845" max="4092" width="9.140625" style="119"/>
    <col min="4093" max="4093" width="16" style="119" customWidth="1"/>
    <col min="4094" max="4094" width="79.85546875" style="119" customWidth="1"/>
    <col min="4095" max="4095" width="14.85546875" style="119" customWidth="1"/>
    <col min="4096" max="4096" width="17" style="119" customWidth="1"/>
    <col min="4097" max="4097" width="17.85546875" style="119" customWidth="1"/>
    <col min="4098" max="4098" width="42.140625" style="119" customWidth="1"/>
    <col min="4099" max="4099" width="14.85546875" style="119" customWidth="1"/>
    <col min="4100" max="4100" width="15" style="119" bestFit="1" customWidth="1"/>
    <col min="4101" max="4348" width="9.140625" style="119"/>
    <col min="4349" max="4349" width="16" style="119" customWidth="1"/>
    <col min="4350" max="4350" width="79.85546875" style="119" customWidth="1"/>
    <col min="4351" max="4351" width="14.85546875" style="119" customWidth="1"/>
    <col min="4352" max="4352" width="17" style="119" customWidth="1"/>
    <col min="4353" max="4353" width="17.85546875" style="119" customWidth="1"/>
    <col min="4354" max="4354" width="42.140625" style="119" customWidth="1"/>
    <col min="4355" max="4355" width="14.85546875" style="119" customWidth="1"/>
    <col min="4356" max="4356" width="15" style="119" bestFit="1" customWidth="1"/>
    <col min="4357" max="4604" width="9.140625" style="119"/>
    <col min="4605" max="4605" width="16" style="119" customWidth="1"/>
    <col min="4606" max="4606" width="79.85546875" style="119" customWidth="1"/>
    <col min="4607" max="4607" width="14.85546875" style="119" customWidth="1"/>
    <col min="4608" max="4608" width="17" style="119" customWidth="1"/>
    <col min="4609" max="4609" width="17.85546875" style="119" customWidth="1"/>
    <col min="4610" max="4610" width="42.140625" style="119" customWidth="1"/>
    <col min="4611" max="4611" width="14.85546875" style="119" customWidth="1"/>
    <col min="4612" max="4612" width="15" style="119" bestFit="1" customWidth="1"/>
    <col min="4613" max="4860" width="9.140625" style="119"/>
    <col min="4861" max="4861" width="16" style="119" customWidth="1"/>
    <col min="4862" max="4862" width="79.85546875" style="119" customWidth="1"/>
    <col min="4863" max="4863" width="14.85546875" style="119" customWidth="1"/>
    <col min="4864" max="4864" width="17" style="119" customWidth="1"/>
    <col min="4865" max="4865" width="17.85546875" style="119" customWidth="1"/>
    <col min="4866" max="4866" width="42.140625" style="119" customWidth="1"/>
    <col min="4867" max="4867" width="14.85546875" style="119" customWidth="1"/>
    <col min="4868" max="4868" width="15" style="119" bestFit="1" customWidth="1"/>
    <col min="4869" max="5116" width="9.140625" style="119"/>
    <col min="5117" max="5117" width="16" style="119" customWidth="1"/>
    <col min="5118" max="5118" width="79.85546875" style="119" customWidth="1"/>
    <col min="5119" max="5119" width="14.85546875" style="119" customWidth="1"/>
    <col min="5120" max="5120" width="17" style="119" customWidth="1"/>
    <col min="5121" max="5121" width="17.85546875" style="119" customWidth="1"/>
    <col min="5122" max="5122" width="42.140625" style="119" customWidth="1"/>
    <col min="5123" max="5123" width="14.85546875" style="119" customWidth="1"/>
    <col min="5124" max="5124" width="15" style="119" bestFit="1" customWidth="1"/>
    <col min="5125" max="5372" width="9.140625" style="119"/>
    <col min="5373" max="5373" width="16" style="119" customWidth="1"/>
    <col min="5374" max="5374" width="79.85546875" style="119" customWidth="1"/>
    <col min="5375" max="5375" width="14.85546875" style="119" customWidth="1"/>
    <col min="5376" max="5376" width="17" style="119" customWidth="1"/>
    <col min="5377" max="5377" width="17.85546875" style="119" customWidth="1"/>
    <col min="5378" max="5378" width="42.140625" style="119" customWidth="1"/>
    <col min="5379" max="5379" width="14.85546875" style="119" customWidth="1"/>
    <col min="5380" max="5380" width="15" style="119" bestFit="1" customWidth="1"/>
    <col min="5381" max="5628" width="9.140625" style="119"/>
    <col min="5629" max="5629" width="16" style="119" customWidth="1"/>
    <col min="5630" max="5630" width="79.85546875" style="119" customWidth="1"/>
    <col min="5631" max="5631" width="14.85546875" style="119" customWidth="1"/>
    <col min="5632" max="5632" width="17" style="119" customWidth="1"/>
    <col min="5633" max="5633" width="17.85546875" style="119" customWidth="1"/>
    <col min="5634" max="5634" width="42.140625" style="119" customWidth="1"/>
    <col min="5635" max="5635" width="14.85546875" style="119" customWidth="1"/>
    <col min="5636" max="5636" width="15" style="119" bestFit="1" customWidth="1"/>
    <col min="5637" max="5884" width="9.140625" style="119"/>
    <col min="5885" max="5885" width="16" style="119" customWidth="1"/>
    <col min="5886" max="5886" width="79.85546875" style="119" customWidth="1"/>
    <col min="5887" max="5887" width="14.85546875" style="119" customWidth="1"/>
    <col min="5888" max="5888" width="17" style="119" customWidth="1"/>
    <col min="5889" max="5889" width="17.85546875" style="119" customWidth="1"/>
    <col min="5890" max="5890" width="42.140625" style="119" customWidth="1"/>
    <col min="5891" max="5891" width="14.85546875" style="119" customWidth="1"/>
    <col min="5892" max="5892" width="15" style="119" bestFit="1" customWidth="1"/>
    <col min="5893" max="6140" width="9.140625" style="119"/>
    <col min="6141" max="6141" width="16" style="119" customWidth="1"/>
    <col min="6142" max="6142" width="79.85546875" style="119" customWidth="1"/>
    <col min="6143" max="6143" width="14.85546875" style="119" customWidth="1"/>
    <col min="6144" max="6144" width="17" style="119" customWidth="1"/>
    <col min="6145" max="6145" width="17.85546875" style="119" customWidth="1"/>
    <col min="6146" max="6146" width="42.140625" style="119" customWidth="1"/>
    <col min="6147" max="6147" width="14.85546875" style="119" customWidth="1"/>
    <col min="6148" max="6148" width="15" style="119" bestFit="1" customWidth="1"/>
    <col min="6149" max="6396" width="9.140625" style="119"/>
    <col min="6397" max="6397" width="16" style="119" customWidth="1"/>
    <col min="6398" max="6398" width="79.85546875" style="119" customWidth="1"/>
    <col min="6399" max="6399" width="14.85546875" style="119" customWidth="1"/>
    <col min="6400" max="6400" width="17" style="119" customWidth="1"/>
    <col min="6401" max="6401" width="17.85546875" style="119" customWidth="1"/>
    <col min="6402" max="6402" width="42.140625" style="119" customWidth="1"/>
    <col min="6403" max="6403" width="14.85546875" style="119" customWidth="1"/>
    <col min="6404" max="6404" width="15" style="119" bestFit="1" customWidth="1"/>
    <col min="6405" max="6652" width="9.140625" style="119"/>
    <col min="6653" max="6653" width="16" style="119" customWidth="1"/>
    <col min="6654" max="6654" width="79.85546875" style="119" customWidth="1"/>
    <col min="6655" max="6655" width="14.85546875" style="119" customWidth="1"/>
    <col min="6656" max="6656" width="17" style="119" customWidth="1"/>
    <col min="6657" max="6657" width="17.85546875" style="119" customWidth="1"/>
    <col min="6658" max="6658" width="42.140625" style="119" customWidth="1"/>
    <col min="6659" max="6659" width="14.85546875" style="119" customWidth="1"/>
    <col min="6660" max="6660" width="15" style="119" bestFit="1" customWidth="1"/>
    <col min="6661" max="6908" width="9.140625" style="119"/>
    <col min="6909" max="6909" width="16" style="119" customWidth="1"/>
    <col min="6910" max="6910" width="79.85546875" style="119" customWidth="1"/>
    <col min="6911" max="6911" width="14.85546875" style="119" customWidth="1"/>
    <col min="6912" max="6912" width="17" style="119" customWidth="1"/>
    <col min="6913" max="6913" width="17.85546875" style="119" customWidth="1"/>
    <col min="6914" max="6914" width="42.140625" style="119" customWidth="1"/>
    <col min="6915" max="6915" width="14.85546875" style="119" customWidth="1"/>
    <col min="6916" max="6916" width="15" style="119" bestFit="1" customWidth="1"/>
    <col min="6917" max="7164" width="9.140625" style="119"/>
    <col min="7165" max="7165" width="16" style="119" customWidth="1"/>
    <col min="7166" max="7166" width="79.85546875" style="119" customWidth="1"/>
    <col min="7167" max="7167" width="14.85546875" style="119" customWidth="1"/>
    <col min="7168" max="7168" width="17" style="119" customWidth="1"/>
    <col min="7169" max="7169" width="17.85546875" style="119" customWidth="1"/>
    <col min="7170" max="7170" width="42.140625" style="119" customWidth="1"/>
    <col min="7171" max="7171" width="14.85546875" style="119" customWidth="1"/>
    <col min="7172" max="7172" width="15" style="119" bestFit="1" customWidth="1"/>
    <col min="7173" max="7420" width="9.140625" style="119"/>
    <col min="7421" max="7421" width="16" style="119" customWidth="1"/>
    <col min="7422" max="7422" width="79.85546875" style="119" customWidth="1"/>
    <col min="7423" max="7423" width="14.85546875" style="119" customWidth="1"/>
    <col min="7424" max="7424" width="17" style="119" customWidth="1"/>
    <col min="7425" max="7425" width="17.85546875" style="119" customWidth="1"/>
    <col min="7426" max="7426" width="42.140625" style="119" customWidth="1"/>
    <col min="7427" max="7427" width="14.85546875" style="119" customWidth="1"/>
    <col min="7428" max="7428" width="15" style="119" bestFit="1" customWidth="1"/>
    <col min="7429" max="7676" width="9.140625" style="119"/>
    <col min="7677" max="7677" width="16" style="119" customWidth="1"/>
    <col min="7678" max="7678" width="79.85546875" style="119" customWidth="1"/>
    <col min="7679" max="7679" width="14.85546875" style="119" customWidth="1"/>
    <col min="7680" max="7680" width="17" style="119" customWidth="1"/>
    <col min="7681" max="7681" width="17.85546875" style="119" customWidth="1"/>
    <col min="7682" max="7682" width="42.140625" style="119" customWidth="1"/>
    <col min="7683" max="7683" width="14.85546875" style="119" customWidth="1"/>
    <col min="7684" max="7684" width="15" style="119" bestFit="1" customWidth="1"/>
    <col min="7685" max="7932" width="9.140625" style="119"/>
    <col min="7933" max="7933" width="16" style="119" customWidth="1"/>
    <col min="7934" max="7934" width="79.85546875" style="119" customWidth="1"/>
    <col min="7935" max="7935" width="14.85546875" style="119" customWidth="1"/>
    <col min="7936" max="7936" width="17" style="119" customWidth="1"/>
    <col min="7937" max="7937" width="17.85546875" style="119" customWidth="1"/>
    <col min="7938" max="7938" width="42.140625" style="119" customWidth="1"/>
    <col min="7939" max="7939" width="14.85546875" style="119" customWidth="1"/>
    <col min="7940" max="7940" width="15" style="119" bestFit="1" customWidth="1"/>
    <col min="7941" max="8188" width="9.140625" style="119"/>
    <col min="8189" max="8189" width="16" style="119" customWidth="1"/>
    <col min="8190" max="8190" width="79.85546875" style="119" customWidth="1"/>
    <col min="8191" max="8191" width="14.85546875" style="119" customWidth="1"/>
    <col min="8192" max="8192" width="17" style="119" customWidth="1"/>
    <col min="8193" max="8193" width="17.85546875" style="119" customWidth="1"/>
    <col min="8194" max="8194" width="42.140625" style="119" customWidth="1"/>
    <col min="8195" max="8195" width="14.85546875" style="119" customWidth="1"/>
    <col min="8196" max="8196" width="15" style="119" bestFit="1" customWidth="1"/>
    <col min="8197" max="8444" width="9.140625" style="119"/>
    <col min="8445" max="8445" width="16" style="119" customWidth="1"/>
    <col min="8446" max="8446" width="79.85546875" style="119" customWidth="1"/>
    <col min="8447" max="8447" width="14.85546875" style="119" customWidth="1"/>
    <col min="8448" max="8448" width="17" style="119" customWidth="1"/>
    <col min="8449" max="8449" width="17.85546875" style="119" customWidth="1"/>
    <col min="8450" max="8450" width="42.140625" style="119" customWidth="1"/>
    <col min="8451" max="8451" width="14.85546875" style="119" customWidth="1"/>
    <col min="8452" max="8452" width="15" style="119" bestFit="1" customWidth="1"/>
    <col min="8453" max="8700" width="9.140625" style="119"/>
    <col min="8701" max="8701" width="16" style="119" customWidth="1"/>
    <col min="8702" max="8702" width="79.85546875" style="119" customWidth="1"/>
    <col min="8703" max="8703" width="14.85546875" style="119" customWidth="1"/>
    <col min="8704" max="8704" width="17" style="119" customWidth="1"/>
    <col min="8705" max="8705" width="17.85546875" style="119" customWidth="1"/>
    <col min="8706" max="8706" width="42.140625" style="119" customWidth="1"/>
    <col min="8707" max="8707" width="14.85546875" style="119" customWidth="1"/>
    <col min="8708" max="8708" width="15" style="119" bestFit="1" customWidth="1"/>
    <col min="8709" max="8956" width="9.140625" style="119"/>
    <col min="8957" max="8957" width="16" style="119" customWidth="1"/>
    <col min="8958" max="8958" width="79.85546875" style="119" customWidth="1"/>
    <col min="8959" max="8959" width="14.85546875" style="119" customWidth="1"/>
    <col min="8960" max="8960" width="17" style="119" customWidth="1"/>
    <col min="8961" max="8961" width="17.85546875" style="119" customWidth="1"/>
    <col min="8962" max="8962" width="42.140625" style="119" customWidth="1"/>
    <col min="8963" max="8963" width="14.85546875" style="119" customWidth="1"/>
    <col min="8964" max="8964" width="15" style="119" bestFit="1" customWidth="1"/>
    <col min="8965" max="9212" width="9.140625" style="119"/>
    <col min="9213" max="9213" width="16" style="119" customWidth="1"/>
    <col min="9214" max="9214" width="79.85546875" style="119" customWidth="1"/>
    <col min="9215" max="9215" width="14.85546875" style="119" customWidth="1"/>
    <col min="9216" max="9216" width="17" style="119" customWidth="1"/>
    <col min="9217" max="9217" width="17.85546875" style="119" customWidth="1"/>
    <col min="9218" max="9218" width="42.140625" style="119" customWidth="1"/>
    <col min="9219" max="9219" width="14.85546875" style="119" customWidth="1"/>
    <col min="9220" max="9220" width="15" style="119" bestFit="1" customWidth="1"/>
    <col min="9221" max="9468" width="9.140625" style="119"/>
    <col min="9469" max="9469" width="16" style="119" customWidth="1"/>
    <col min="9470" max="9470" width="79.85546875" style="119" customWidth="1"/>
    <col min="9471" max="9471" width="14.85546875" style="119" customWidth="1"/>
    <col min="9472" max="9472" width="17" style="119" customWidth="1"/>
    <col min="9473" max="9473" width="17.85546875" style="119" customWidth="1"/>
    <col min="9474" max="9474" width="42.140625" style="119" customWidth="1"/>
    <col min="9475" max="9475" width="14.85546875" style="119" customWidth="1"/>
    <col min="9476" max="9476" width="15" style="119" bestFit="1" customWidth="1"/>
    <col min="9477" max="9724" width="9.140625" style="119"/>
    <col min="9725" max="9725" width="16" style="119" customWidth="1"/>
    <col min="9726" max="9726" width="79.85546875" style="119" customWidth="1"/>
    <col min="9727" max="9727" width="14.85546875" style="119" customWidth="1"/>
    <col min="9728" max="9728" width="17" style="119" customWidth="1"/>
    <col min="9729" max="9729" width="17.85546875" style="119" customWidth="1"/>
    <col min="9730" max="9730" width="42.140625" style="119" customWidth="1"/>
    <col min="9731" max="9731" width="14.85546875" style="119" customWidth="1"/>
    <col min="9732" max="9732" width="15" style="119" bestFit="1" customWidth="1"/>
    <col min="9733" max="9980" width="9.140625" style="119"/>
    <col min="9981" max="9981" width="16" style="119" customWidth="1"/>
    <col min="9982" max="9982" width="79.85546875" style="119" customWidth="1"/>
    <col min="9983" max="9983" width="14.85546875" style="119" customWidth="1"/>
    <col min="9984" max="9984" width="17" style="119" customWidth="1"/>
    <col min="9985" max="9985" width="17.85546875" style="119" customWidth="1"/>
    <col min="9986" max="9986" width="42.140625" style="119" customWidth="1"/>
    <col min="9987" max="9987" width="14.85546875" style="119" customWidth="1"/>
    <col min="9988" max="9988" width="15" style="119" bestFit="1" customWidth="1"/>
    <col min="9989" max="10236" width="9.140625" style="119"/>
    <col min="10237" max="10237" width="16" style="119" customWidth="1"/>
    <col min="10238" max="10238" width="79.85546875" style="119" customWidth="1"/>
    <col min="10239" max="10239" width="14.85546875" style="119" customWidth="1"/>
    <col min="10240" max="10240" width="17" style="119" customWidth="1"/>
    <col min="10241" max="10241" width="17.85546875" style="119" customWidth="1"/>
    <col min="10242" max="10242" width="42.140625" style="119" customWidth="1"/>
    <col min="10243" max="10243" width="14.85546875" style="119" customWidth="1"/>
    <col min="10244" max="10244" width="15" style="119" bestFit="1" customWidth="1"/>
    <col min="10245" max="10492" width="9.140625" style="119"/>
    <col min="10493" max="10493" width="16" style="119" customWidth="1"/>
    <col min="10494" max="10494" width="79.85546875" style="119" customWidth="1"/>
    <col min="10495" max="10495" width="14.85546875" style="119" customWidth="1"/>
    <col min="10496" max="10496" width="17" style="119" customWidth="1"/>
    <col min="10497" max="10497" width="17.85546875" style="119" customWidth="1"/>
    <col min="10498" max="10498" width="42.140625" style="119" customWidth="1"/>
    <col min="10499" max="10499" width="14.85546875" style="119" customWidth="1"/>
    <col min="10500" max="10500" width="15" style="119" bestFit="1" customWidth="1"/>
    <col min="10501" max="10748" width="9.140625" style="119"/>
    <col min="10749" max="10749" width="16" style="119" customWidth="1"/>
    <col min="10750" max="10750" width="79.85546875" style="119" customWidth="1"/>
    <col min="10751" max="10751" width="14.85546875" style="119" customWidth="1"/>
    <col min="10752" max="10752" width="17" style="119" customWidth="1"/>
    <col min="10753" max="10753" width="17.85546875" style="119" customWidth="1"/>
    <col min="10754" max="10754" width="42.140625" style="119" customWidth="1"/>
    <col min="10755" max="10755" width="14.85546875" style="119" customWidth="1"/>
    <col min="10756" max="10756" width="15" style="119" bestFit="1" customWidth="1"/>
    <col min="10757" max="11004" width="9.140625" style="119"/>
    <col min="11005" max="11005" width="16" style="119" customWidth="1"/>
    <col min="11006" max="11006" width="79.85546875" style="119" customWidth="1"/>
    <col min="11007" max="11007" width="14.85546875" style="119" customWidth="1"/>
    <col min="11008" max="11008" width="17" style="119" customWidth="1"/>
    <col min="11009" max="11009" width="17.85546875" style="119" customWidth="1"/>
    <col min="11010" max="11010" width="42.140625" style="119" customWidth="1"/>
    <col min="11011" max="11011" width="14.85546875" style="119" customWidth="1"/>
    <col min="11012" max="11012" width="15" style="119" bestFit="1" customWidth="1"/>
    <col min="11013" max="11260" width="9.140625" style="119"/>
    <col min="11261" max="11261" width="16" style="119" customWidth="1"/>
    <col min="11262" max="11262" width="79.85546875" style="119" customWidth="1"/>
    <col min="11263" max="11263" width="14.85546875" style="119" customWidth="1"/>
    <col min="11264" max="11264" width="17" style="119" customWidth="1"/>
    <col min="11265" max="11265" width="17.85546875" style="119" customWidth="1"/>
    <col min="11266" max="11266" width="42.140625" style="119" customWidth="1"/>
    <col min="11267" max="11267" width="14.85546875" style="119" customWidth="1"/>
    <col min="11268" max="11268" width="15" style="119" bestFit="1" customWidth="1"/>
    <col min="11269" max="11516" width="9.140625" style="119"/>
    <col min="11517" max="11517" width="16" style="119" customWidth="1"/>
    <col min="11518" max="11518" width="79.85546875" style="119" customWidth="1"/>
    <col min="11519" max="11519" width="14.85546875" style="119" customWidth="1"/>
    <col min="11520" max="11520" width="17" style="119" customWidth="1"/>
    <col min="11521" max="11521" width="17.85546875" style="119" customWidth="1"/>
    <col min="11522" max="11522" width="42.140625" style="119" customWidth="1"/>
    <col min="11523" max="11523" width="14.85546875" style="119" customWidth="1"/>
    <col min="11524" max="11524" width="15" style="119" bestFit="1" customWidth="1"/>
    <col min="11525" max="11772" width="9.140625" style="119"/>
    <col min="11773" max="11773" width="16" style="119" customWidth="1"/>
    <col min="11774" max="11774" width="79.85546875" style="119" customWidth="1"/>
    <col min="11775" max="11775" width="14.85546875" style="119" customWidth="1"/>
    <col min="11776" max="11776" width="17" style="119" customWidth="1"/>
    <col min="11777" max="11777" width="17.85546875" style="119" customWidth="1"/>
    <col min="11778" max="11778" width="42.140625" style="119" customWidth="1"/>
    <col min="11779" max="11779" width="14.85546875" style="119" customWidth="1"/>
    <col min="11780" max="11780" width="15" style="119" bestFit="1" customWidth="1"/>
    <col min="11781" max="12028" width="9.140625" style="119"/>
    <col min="12029" max="12029" width="16" style="119" customWidth="1"/>
    <col min="12030" max="12030" width="79.85546875" style="119" customWidth="1"/>
    <col min="12031" max="12031" width="14.85546875" style="119" customWidth="1"/>
    <col min="12032" max="12032" width="17" style="119" customWidth="1"/>
    <col min="12033" max="12033" width="17.85546875" style="119" customWidth="1"/>
    <col min="12034" max="12034" width="42.140625" style="119" customWidth="1"/>
    <col min="12035" max="12035" width="14.85546875" style="119" customWidth="1"/>
    <col min="12036" max="12036" width="15" style="119" bestFit="1" customWidth="1"/>
    <col min="12037" max="12284" width="9.140625" style="119"/>
    <col min="12285" max="12285" width="16" style="119" customWidth="1"/>
    <col min="12286" max="12286" width="79.85546875" style="119" customWidth="1"/>
    <col min="12287" max="12287" width="14.85546875" style="119" customWidth="1"/>
    <col min="12288" max="12288" width="17" style="119" customWidth="1"/>
    <col min="12289" max="12289" width="17.85546875" style="119" customWidth="1"/>
    <col min="12290" max="12290" width="42.140625" style="119" customWidth="1"/>
    <col min="12291" max="12291" width="14.85546875" style="119" customWidth="1"/>
    <col min="12292" max="12292" width="15" style="119" bestFit="1" customWidth="1"/>
    <col min="12293" max="12540" width="9.140625" style="119"/>
    <col min="12541" max="12541" width="16" style="119" customWidth="1"/>
    <col min="12542" max="12542" width="79.85546875" style="119" customWidth="1"/>
    <col min="12543" max="12543" width="14.85546875" style="119" customWidth="1"/>
    <col min="12544" max="12544" width="17" style="119" customWidth="1"/>
    <col min="12545" max="12545" width="17.85546875" style="119" customWidth="1"/>
    <col min="12546" max="12546" width="42.140625" style="119" customWidth="1"/>
    <col min="12547" max="12547" width="14.85546875" style="119" customWidth="1"/>
    <col min="12548" max="12548" width="15" style="119" bestFit="1" customWidth="1"/>
    <col min="12549" max="12796" width="9.140625" style="119"/>
    <col min="12797" max="12797" width="16" style="119" customWidth="1"/>
    <col min="12798" max="12798" width="79.85546875" style="119" customWidth="1"/>
    <col min="12799" max="12799" width="14.85546875" style="119" customWidth="1"/>
    <col min="12800" max="12800" width="17" style="119" customWidth="1"/>
    <col min="12801" max="12801" width="17.85546875" style="119" customWidth="1"/>
    <col min="12802" max="12802" width="42.140625" style="119" customWidth="1"/>
    <col min="12803" max="12803" width="14.85546875" style="119" customWidth="1"/>
    <col min="12804" max="12804" width="15" style="119" bestFit="1" customWidth="1"/>
    <col min="12805" max="13052" width="9.140625" style="119"/>
    <col min="13053" max="13053" width="16" style="119" customWidth="1"/>
    <col min="13054" max="13054" width="79.85546875" style="119" customWidth="1"/>
    <col min="13055" max="13055" width="14.85546875" style="119" customWidth="1"/>
    <col min="13056" max="13056" width="17" style="119" customWidth="1"/>
    <col min="13057" max="13057" width="17.85546875" style="119" customWidth="1"/>
    <col min="13058" max="13058" width="42.140625" style="119" customWidth="1"/>
    <col min="13059" max="13059" width="14.85546875" style="119" customWidth="1"/>
    <col min="13060" max="13060" width="15" style="119" bestFit="1" customWidth="1"/>
    <col min="13061" max="13308" width="9.140625" style="119"/>
    <col min="13309" max="13309" width="16" style="119" customWidth="1"/>
    <col min="13310" max="13310" width="79.85546875" style="119" customWidth="1"/>
    <col min="13311" max="13311" width="14.85546875" style="119" customWidth="1"/>
    <col min="13312" max="13312" width="17" style="119" customWidth="1"/>
    <col min="13313" max="13313" width="17.85546875" style="119" customWidth="1"/>
    <col min="13314" max="13314" width="42.140625" style="119" customWidth="1"/>
    <col min="13315" max="13315" width="14.85546875" style="119" customWidth="1"/>
    <col min="13316" max="13316" width="15" style="119" bestFit="1" customWidth="1"/>
    <col min="13317" max="13564" width="9.140625" style="119"/>
    <col min="13565" max="13565" width="16" style="119" customWidth="1"/>
    <col min="13566" max="13566" width="79.85546875" style="119" customWidth="1"/>
    <col min="13567" max="13567" width="14.85546875" style="119" customWidth="1"/>
    <col min="13568" max="13568" width="17" style="119" customWidth="1"/>
    <col min="13569" max="13569" width="17.85546875" style="119" customWidth="1"/>
    <col min="13570" max="13570" width="42.140625" style="119" customWidth="1"/>
    <col min="13571" max="13571" width="14.85546875" style="119" customWidth="1"/>
    <col min="13572" max="13572" width="15" style="119" bestFit="1" customWidth="1"/>
    <col min="13573" max="13820" width="9.140625" style="119"/>
    <col min="13821" max="13821" width="16" style="119" customWidth="1"/>
    <col min="13822" max="13822" width="79.85546875" style="119" customWidth="1"/>
    <col min="13823" max="13823" width="14.85546875" style="119" customWidth="1"/>
    <col min="13824" max="13824" width="17" style="119" customWidth="1"/>
    <col min="13825" max="13825" width="17.85546875" style="119" customWidth="1"/>
    <col min="13826" max="13826" width="42.140625" style="119" customWidth="1"/>
    <col min="13827" max="13827" width="14.85546875" style="119" customWidth="1"/>
    <col min="13828" max="13828" width="15" style="119" bestFit="1" customWidth="1"/>
    <col min="13829" max="14076" width="9.140625" style="119"/>
    <col min="14077" max="14077" width="16" style="119" customWidth="1"/>
    <col min="14078" max="14078" width="79.85546875" style="119" customWidth="1"/>
    <col min="14079" max="14079" width="14.85546875" style="119" customWidth="1"/>
    <col min="14080" max="14080" width="17" style="119" customWidth="1"/>
    <col min="14081" max="14081" width="17.85546875" style="119" customWidth="1"/>
    <col min="14082" max="14082" width="42.140625" style="119" customWidth="1"/>
    <col min="14083" max="14083" width="14.85546875" style="119" customWidth="1"/>
    <col min="14084" max="14084" width="15" style="119" bestFit="1" customWidth="1"/>
    <col min="14085" max="14332" width="9.140625" style="119"/>
    <col min="14333" max="14333" width="16" style="119" customWidth="1"/>
    <col min="14334" max="14334" width="79.85546875" style="119" customWidth="1"/>
    <col min="14335" max="14335" width="14.85546875" style="119" customWidth="1"/>
    <col min="14336" max="14336" width="17" style="119" customWidth="1"/>
    <col min="14337" max="14337" width="17.85546875" style="119" customWidth="1"/>
    <col min="14338" max="14338" width="42.140625" style="119" customWidth="1"/>
    <col min="14339" max="14339" width="14.85546875" style="119" customWidth="1"/>
    <col min="14340" max="14340" width="15" style="119" bestFit="1" customWidth="1"/>
    <col min="14341" max="14588" width="9.140625" style="119"/>
    <col min="14589" max="14589" width="16" style="119" customWidth="1"/>
    <col min="14590" max="14590" width="79.85546875" style="119" customWidth="1"/>
    <col min="14591" max="14591" width="14.85546875" style="119" customWidth="1"/>
    <col min="14592" max="14592" width="17" style="119" customWidth="1"/>
    <col min="14593" max="14593" width="17.85546875" style="119" customWidth="1"/>
    <col min="14594" max="14594" width="42.140625" style="119" customWidth="1"/>
    <col min="14595" max="14595" width="14.85546875" style="119" customWidth="1"/>
    <col min="14596" max="14596" width="15" style="119" bestFit="1" customWidth="1"/>
    <col min="14597" max="14844" width="9.140625" style="119"/>
    <col min="14845" max="14845" width="16" style="119" customWidth="1"/>
    <col min="14846" max="14846" width="79.85546875" style="119" customWidth="1"/>
    <col min="14847" max="14847" width="14.85546875" style="119" customWidth="1"/>
    <col min="14848" max="14848" width="17" style="119" customWidth="1"/>
    <col min="14849" max="14849" width="17.85546875" style="119" customWidth="1"/>
    <col min="14850" max="14850" width="42.140625" style="119" customWidth="1"/>
    <col min="14851" max="14851" width="14.85546875" style="119" customWidth="1"/>
    <col min="14852" max="14852" width="15" style="119" bestFit="1" customWidth="1"/>
    <col min="14853" max="15100" width="9.140625" style="119"/>
    <col min="15101" max="15101" width="16" style="119" customWidth="1"/>
    <col min="15102" max="15102" width="79.85546875" style="119" customWidth="1"/>
    <col min="15103" max="15103" width="14.85546875" style="119" customWidth="1"/>
    <col min="15104" max="15104" width="17" style="119" customWidth="1"/>
    <col min="15105" max="15105" width="17.85546875" style="119" customWidth="1"/>
    <col min="15106" max="15106" width="42.140625" style="119" customWidth="1"/>
    <col min="15107" max="15107" width="14.85546875" style="119" customWidth="1"/>
    <col min="15108" max="15108" width="15" style="119" bestFit="1" customWidth="1"/>
    <col min="15109" max="15356" width="9.140625" style="119"/>
    <col min="15357" max="15357" width="16" style="119" customWidth="1"/>
    <col min="15358" max="15358" width="79.85546875" style="119" customWidth="1"/>
    <col min="15359" max="15359" width="14.85546875" style="119" customWidth="1"/>
    <col min="15360" max="15360" width="17" style="119" customWidth="1"/>
    <col min="15361" max="15361" width="17.85546875" style="119" customWidth="1"/>
    <col min="15362" max="15362" width="42.140625" style="119" customWidth="1"/>
    <col min="15363" max="15363" width="14.85546875" style="119" customWidth="1"/>
    <col min="15364" max="15364" width="15" style="119" bestFit="1" customWidth="1"/>
    <col min="15365" max="15612" width="9.140625" style="119"/>
    <col min="15613" max="15613" width="16" style="119" customWidth="1"/>
    <col min="15614" max="15614" width="79.85546875" style="119" customWidth="1"/>
    <col min="15615" max="15615" width="14.85546875" style="119" customWidth="1"/>
    <col min="15616" max="15616" width="17" style="119" customWidth="1"/>
    <col min="15617" max="15617" width="17.85546875" style="119" customWidth="1"/>
    <col min="15618" max="15618" width="42.140625" style="119" customWidth="1"/>
    <col min="15619" max="15619" width="14.85546875" style="119" customWidth="1"/>
    <col min="15620" max="15620" width="15" style="119" bestFit="1" customWidth="1"/>
    <col min="15621" max="15868" width="9.140625" style="119"/>
    <col min="15869" max="15869" width="16" style="119" customWidth="1"/>
    <col min="15870" max="15870" width="79.85546875" style="119" customWidth="1"/>
    <col min="15871" max="15871" width="14.85546875" style="119" customWidth="1"/>
    <col min="15872" max="15872" width="17" style="119" customWidth="1"/>
    <col min="15873" max="15873" width="17.85546875" style="119" customWidth="1"/>
    <col min="15874" max="15874" width="42.140625" style="119" customWidth="1"/>
    <col min="15875" max="15875" width="14.85546875" style="119" customWidth="1"/>
    <col min="15876" max="15876" width="15" style="119" bestFit="1" customWidth="1"/>
    <col min="15877" max="16124" width="9.140625" style="119"/>
    <col min="16125" max="16125" width="16" style="119" customWidth="1"/>
    <col min="16126" max="16126" width="79.85546875" style="119" customWidth="1"/>
    <col min="16127" max="16127" width="14.85546875" style="119" customWidth="1"/>
    <col min="16128" max="16128" width="17" style="119" customWidth="1"/>
    <col min="16129" max="16129" width="17.85546875" style="119" customWidth="1"/>
    <col min="16130" max="16130" width="42.140625" style="119" customWidth="1"/>
    <col min="16131" max="16131" width="14.85546875" style="119" customWidth="1"/>
    <col min="16132" max="16132" width="15" style="119" bestFit="1" customWidth="1"/>
    <col min="16133" max="16384" width="9.140625" style="119"/>
  </cols>
  <sheetData>
    <row r="1" spans="1:7">
      <c r="F1" s="119" t="s">
        <v>164</v>
      </c>
    </row>
    <row r="2" spans="1:7">
      <c r="F2" s="119" t="s">
        <v>165</v>
      </c>
    </row>
    <row r="3" spans="1:7">
      <c r="F3" s="119" t="s">
        <v>77</v>
      </c>
    </row>
    <row r="6" spans="1:7">
      <c r="A6" s="261" t="s">
        <v>0</v>
      </c>
      <c r="B6" s="261"/>
      <c r="C6" s="261"/>
      <c r="D6" s="261"/>
      <c r="E6" s="261"/>
      <c r="F6" s="261"/>
    </row>
    <row r="7" spans="1:7">
      <c r="A7" s="261" t="s">
        <v>1</v>
      </c>
      <c r="B7" s="261"/>
      <c r="C7" s="261"/>
      <c r="D7" s="261"/>
      <c r="E7" s="261"/>
      <c r="F7" s="261"/>
    </row>
    <row r="8" spans="1:7">
      <c r="A8" s="261" t="s">
        <v>78</v>
      </c>
      <c r="B8" s="261"/>
      <c r="C8" s="261"/>
      <c r="D8" s="261"/>
      <c r="E8" s="261"/>
      <c r="F8" s="261"/>
    </row>
    <row r="9" spans="1:7">
      <c r="A9" s="261" t="s">
        <v>79</v>
      </c>
      <c r="B9" s="261"/>
      <c r="C9" s="261"/>
      <c r="D9" s="261"/>
      <c r="E9" s="261"/>
      <c r="F9" s="261"/>
    </row>
    <row r="11" spans="1:7" ht="31.5" customHeight="1">
      <c r="A11" s="138" t="s">
        <v>302</v>
      </c>
      <c r="B11" s="139"/>
      <c r="D11" s="139"/>
      <c r="E11" s="139"/>
      <c r="F11" s="140"/>
    </row>
    <row r="12" spans="1:7">
      <c r="A12" s="141" t="s">
        <v>167</v>
      </c>
      <c r="B12" s="142" t="s">
        <v>168</v>
      </c>
      <c r="D12" s="143"/>
      <c r="E12" s="143"/>
      <c r="F12" s="143"/>
    </row>
    <row r="13" spans="1:7">
      <c r="A13" s="141" t="s">
        <v>169</v>
      </c>
      <c r="B13" s="142" t="s">
        <v>244</v>
      </c>
      <c r="D13" s="143"/>
      <c r="E13" s="143"/>
      <c r="F13" s="143"/>
    </row>
    <row r="14" spans="1:7">
      <c r="A14" s="138" t="s">
        <v>303</v>
      </c>
      <c r="B14" s="144"/>
      <c r="D14" s="145"/>
      <c r="E14" s="145"/>
      <c r="F14" s="140"/>
    </row>
    <row r="16" spans="1:7" ht="20.25" customHeight="1">
      <c r="A16" s="262" t="s">
        <v>2</v>
      </c>
      <c r="B16" s="264" t="s">
        <v>3</v>
      </c>
      <c r="C16" s="146" t="s">
        <v>172</v>
      </c>
      <c r="D16" s="266" t="s">
        <v>246</v>
      </c>
      <c r="E16" s="267"/>
      <c r="F16" s="146" t="s">
        <v>82</v>
      </c>
      <c r="G16" s="254"/>
    </row>
    <row r="17" spans="1:9" ht="21.75" customHeight="1">
      <c r="A17" s="263"/>
      <c r="B17" s="265"/>
      <c r="C17" s="147"/>
      <c r="D17" s="147" t="s">
        <v>83</v>
      </c>
      <c r="E17" s="147" t="s">
        <v>84</v>
      </c>
      <c r="F17" s="146"/>
      <c r="G17" s="254"/>
    </row>
    <row r="18" spans="1:9" ht="15" customHeight="1">
      <c r="A18" s="148" t="s">
        <v>4</v>
      </c>
      <c r="B18" s="149" t="s">
        <v>5</v>
      </c>
      <c r="C18" s="147" t="s">
        <v>6</v>
      </c>
      <c r="D18" s="147" t="s">
        <v>6</v>
      </c>
      <c r="E18" s="147" t="s">
        <v>6</v>
      </c>
      <c r="F18" s="146" t="s">
        <v>6</v>
      </c>
      <c r="H18" s="150"/>
    </row>
    <row r="19" spans="1:9" ht="21" customHeight="1">
      <c r="A19" s="148" t="s">
        <v>50</v>
      </c>
      <c r="B19" s="149" t="s">
        <v>85</v>
      </c>
      <c r="C19" s="147" t="s">
        <v>7</v>
      </c>
      <c r="D19" s="203">
        <f>D20+D49+D65</f>
        <v>2269400.7069827006</v>
      </c>
      <c r="E19" s="152"/>
      <c r="F19" s="153"/>
      <c r="G19" s="168"/>
      <c r="H19" s="150"/>
      <c r="I19" s="150"/>
    </row>
    <row r="20" spans="1:9" ht="20.25" customHeight="1">
      <c r="A20" s="148" t="s">
        <v>8</v>
      </c>
      <c r="B20" s="149" t="s">
        <v>86</v>
      </c>
      <c r="C20" s="147" t="s">
        <v>7</v>
      </c>
      <c r="D20" s="203">
        <f>D21+D26+D28+D48+D47</f>
        <v>778969.57700000005</v>
      </c>
      <c r="E20" s="152"/>
      <c r="F20" s="153"/>
      <c r="G20" s="168"/>
      <c r="H20" s="150"/>
      <c r="I20" s="150"/>
    </row>
    <row r="21" spans="1:9" ht="16.5" customHeight="1">
      <c r="A21" s="148" t="s">
        <v>9</v>
      </c>
      <c r="B21" s="149" t="s">
        <v>10</v>
      </c>
      <c r="C21" s="147" t="s">
        <v>7</v>
      </c>
      <c r="D21" s="203">
        <f>D24+D22</f>
        <v>191743.55</v>
      </c>
      <c r="E21" s="152"/>
      <c r="F21" s="153"/>
      <c r="I21" s="150"/>
    </row>
    <row r="22" spans="1:9" ht="34.5" customHeight="1">
      <c r="A22" s="148" t="s">
        <v>11</v>
      </c>
      <c r="B22" s="149" t="s">
        <v>12</v>
      </c>
      <c r="C22" s="147" t="s">
        <v>7</v>
      </c>
      <c r="D22" s="203">
        <v>143678.60999999999</v>
      </c>
      <c r="E22" s="152"/>
      <c r="F22" s="153"/>
      <c r="I22" s="150"/>
    </row>
    <row r="23" spans="1:9">
      <c r="A23" s="148" t="s">
        <v>13</v>
      </c>
      <c r="B23" s="149" t="s">
        <v>87</v>
      </c>
      <c r="C23" s="147" t="s">
        <v>7</v>
      </c>
      <c r="D23" s="151" t="s">
        <v>305</v>
      </c>
      <c r="E23" s="152"/>
      <c r="F23" s="153"/>
      <c r="I23" s="150"/>
    </row>
    <row r="24" spans="1:9" ht="51.75" customHeight="1">
      <c r="A24" s="148" t="s">
        <v>15</v>
      </c>
      <c r="B24" s="154" t="s">
        <v>16</v>
      </c>
      <c r="C24" s="147" t="s">
        <v>7</v>
      </c>
      <c r="D24" s="203">
        <v>48064.94</v>
      </c>
      <c r="E24" s="152"/>
      <c r="F24" s="153"/>
      <c r="I24" s="150"/>
    </row>
    <row r="25" spans="1:9">
      <c r="A25" s="148" t="s">
        <v>17</v>
      </c>
      <c r="B25" s="149" t="s">
        <v>14</v>
      </c>
      <c r="C25" s="147" t="s">
        <v>7</v>
      </c>
      <c r="D25" s="151" t="s">
        <v>305</v>
      </c>
      <c r="E25" s="152"/>
      <c r="F25" s="153"/>
      <c r="I25" s="150"/>
    </row>
    <row r="26" spans="1:9" ht="19.5" customHeight="1">
      <c r="A26" s="148" t="s">
        <v>18</v>
      </c>
      <c r="B26" s="149" t="s">
        <v>19</v>
      </c>
      <c r="C26" s="147" t="s">
        <v>7</v>
      </c>
      <c r="D26" s="203">
        <v>517299.21</v>
      </c>
      <c r="E26" s="152"/>
      <c r="F26" s="153"/>
      <c r="I26" s="150"/>
    </row>
    <row r="27" spans="1:9">
      <c r="A27" s="148" t="s">
        <v>20</v>
      </c>
      <c r="B27" s="149" t="s">
        <v>14</v>
      </c>
      <c r="C27" s="147" t="s">
        <v>7</v>
      </c>
      <c r="D27" s="151" t="s">
        <v>305</v>
      </c>
      <c r="E27" s="152"/>
      <c r="F27" s="153"/>
      <c r="I27" s="150"/>
    </row>
    <row r="28" spans="1:9" ht="27" customHeight="1">
      <c r="A28" s="148" t="s">
        <v>21</v>
      </c>
      <c r="B28" s="149" t="s">
        <v>88</v>
      </c>
      <c r="C28" s="147" t="s">
        <v>7</v>
      </c>
      <c r="D28" s="203">
        <f>D29+D30+D31</f>
        <v>57573.357000000004</v>
      </c>
      <c r="E28" s="152"/>
      <c r="F28" s="153"/>
      <c r="I28" s="150"/>
    </row>
    <row r="29" spans="1:9" ht="33" customHeight="1">
      <c r="A29" s="148" t="s">
        <v>247</v>
      </c>
      <c r="B29" s="155" t="s">
        <v>89</v>
      </c>
      <c r="C29" s="147" t="s">
        <v>7</v>
      </c>
      <c r="D29" s="203">
        <v>0</v>
      </c>
      <c r="E29" s="152"/>
      <c r="F29" s="153"/>
      <c r="I29" s="150"/>
    </row>
    <row r="30" spans="1:9" ht="19.5" customHeight="1">
      <c r="A30" s="148" t="s">
        <v>24</v>
      </c>
      <c r="B30" s="149" t="s">
        <v>23</v>
      </c>
      <c r="C30" s="147" t="s">
        <v>7</v>
      </c>
      <c r="D30" s="203">
        <v>0</v>
      </c>
      <c r="E30" s="152"/>
      <c r="F30" s="153"/>
      <c r="I30" s="150"/>
    </row>
    <row r="31" spans="1:9" ht="27" customHeight="1">
      <c r="A31" s="148" t="s">
        <v>248</v>
      </c>
      <c r="B31" s="149" t="s">
        <v>25</v>
      </c>
      <c r="C31" s="147" t="s">
        <v>7</v>
      </c>
      <c r="D31" s="203">
        <f>D33+D40+D41+D42+D43+D44+D45+D46+D32</f>
        <v>57573.357000000004</v>
      </c>
      <c r="E31" s="152"/>
      <c r="F31" s="153"/>
      <c r="I31" s="150"/>
    </row>
    <row r="32" spans="1:9" ht="27" customHeight="1">
      <c r="A32" s="148" t="s">
        <v>249</v>
      </c>
      <c r="B32" s="149" t="s">
        <v>250</v>
      </c>
      <c r="C32" s="147" t="s">
        <v>7</v>
      </c>
      <c r="D32" s="203">
        <v>0</v>
      </c>
      <c r="E32" s="152"/>
      <c r="F32" s="153"/>
      <c r="I32" s="150"/>
    </row>
    <row r="33" spans="1:9" ht="20.25" customHeight="1">
      <c r="A33" s="148" t="s">
        <v>251</v>
      </c>
      <c r="B33" s="156" t="s">
        <v>252</v>
      </c>
      <c r="C33" s="147" t="s">
        <v>7</v>
      </c>
      <c r="D33" s="203">
        <f>D34+D35+D36+D37+D38+D39</f>
        <v>20852.469999999998</v>
      </c>
      <c r="E33" s="152"/>
      <c r="F33" s="153"/>
      <c r="I33" s="150"/>
    </row>
    <row r="34" spans="1:9" ht="20.25" customHeight="1">
      <c r="A34" s="148" t="s">
        <v>253</v>
      </c>
      <c r="B34" s="157" t="s">
        <v>194</v>
      </c>
      <c r="C34" s="147" t="s">
        <v>7</v>
      </c>
      <c r="D34" s="203">
        <v>4654.13</v>
      </c>
      <c r="E34" s="152"/>
      <c r="F34" s="153"/>
      <c r="I34" s="150"/>
    </row>
    <row r="35" spans="1:9" ht="30" customHeight="1">
      <c r="A35" s="148" t="s">
        <v>254</v>
      </c>
      <c r="B35" s="157" t="s">
        <v>255</v>
      </c>
      <c r="C35" s="147" t="s">
        <v>7</v>
      </c>
      <c r="D35" s="203">
        <v>7262.58</v>
      </c>
      <c r="E35" s="152"/>
      <c r="F35" s="153"/>
      <c r="I35" s="150"/>
    </row>
    <row r="36" spans="1:9" ht="30" customHeight="1">
      <c r="A36" s="148" t="s">
        <v>256</v>
      </c>
      <c r="B36" s="157" t="s">
        <v>257</v>
      </c>
      <c r="C36" s="147" t="s">
        <v>7</v>
      </c>
      <c r="D36" s="203">
        <v>30.98</v>
      </c>
      <c r="E36" s="152"/>
      <c r="F36" s="153"/>
      <c r="I36" s="150"/>
    </row>
    <row r="37" spans="1:9" ht="30" customHeight="1">
      <c r="A37" s="148" t="s">
        <v>258</v>
      </c>
      <c r="B37" s="157" t="s">
        <v>259</v>
      </c>
      <c r="C37" s="147" t="s">
        <v>7</v>
      </c>
      <c r="D37" s="203">
        <v>232.66</v>
      </c>
      <c r="E37" s="152"/>
      <c r="F37" s="153"/>
      <c r="I37" s="150"/>
    </row>
    <row r="38" spans="1:9" ht="18.75" customHeight="1">
      <c r="A38" s="148" t="s">
        <v>260</v>
      </c>
      <c r="B38" s="157" t="s">
        <v>261</v>
      </c>
      <c r="C38" s="147" t="s">
        <v>7</v>
      </c>
      <c r="D38" s="203">
        <v>186.74</v>
      </c>
      <c r="E38" s="152"/>
      <c r="F38" s="153"/>
      <c r="I38" s="150"/>
    </row>
    <row r="39" spans="1:9" ht="18.75" customHeight="1">
      <c r="A39" s="148" t="s">
        <v>262</v>
      </c>
      <c r="B39" s="158" t="s">
        <v>263</v>
      </c>
      <c r="C39" s="147" t="s">
        <v>7</v>
      </c>
      <c r="D39" s="162">
        <v>8485.3799999999992</v>
      </c>
      <c r="E39" s="152"/>
      <c r="F39" s="153"/>
      <c r="I39" s="150"/>
    </row>
    <row r="40" spans="1:9" ht="18.75" customHeight="1">
      <c r="A40" s="148" t="s">
        <v>151</v>
      </c>
      <c r="B40" s="156" t="s">
        <v>199</v>
      </c>
      <c r="C40" s="147" t="s">
        <v>7</v>
      </c>
      <c r="D40" s="203">
        <v>9384.223</v>
      </c>
      <c r="E40" s="152"/>
      <c r="F40" s="153"/>
      <c r="I40" s="150"/>
    </row>
    <row r="41" spans="1:9" ht="18.75" customHeight="1">
      <c r="A41" s="148" t="s">
        <v>152</v>
      </c>
      <c r="B41" s="156" t="s">
        <v>200</v>
      </c>
      <c r="C41" s="147" t="s">
        <v>7</v>
      </c>
      <c r="D41" s="203">
        <v>3403.33</v>
      </c>
      <c r="E41" s="152"/>
      <c r="F41" s="153"/>
      <c r="I41" s="150"/>
    </row>
    <row r="42" spans="1:9" ht="37.5" customHeight="1">
      <c r="A42" s="148" t="s">
        <v>153</v>
      </c>
      <c r="B42" s="156" t="s">
        <v>201</v>
      </c>
      <c r="C42" s="147" t="s">
        <v>7</v>
      </c>
      <c r="D42" s="203">
        <v>1887.8219999999999</v>
      </c>
      <c r="E42" s="152"/>
      <c r="F42" s="153"/>
      <c r="I42" s="150"/>
    </row>
    <row r="43" spans="1:9" ht="17.25" customHeight="1">
      <c r="A43" s="148" t="s">
        <v>154</v>
      </c>
      <c r="B43" s="156" t="s">
        <v>264</v>
      </c>
      <c r="C43" s="147" t="s">
        <v>7</v>
      </c>
      <c r="D43" s="203">
        <v>2318.73</v>
      </c>
      <c r="E43" s="152"/>
      <c r="F43" s="153"/>
      <c r="I43" s="150"/>
    </row>
    <row r="44" spans="1:9" ht="17.25" customHeight="1">
      <c r="A44" s="148" t="s">
        <v>155</v>
      </c>
      <c r="B44" s="156" t="s">
        <v>203</v>
      </c>
      <c r="C44" s="147" t="s">
        <v>7</v>
      </c>
      <c r="D44" s="203">
        <v>0</v>
      </c>
      <c r="E44" s="152"/>
      <c r="F44" s="153"/>
      <c r="I44" s="150"/>
    </row>
    <row r="45" spans="1:9" ht="17.25" customHeight="1">
      <c r="A45" s="148" t="s">
        <v>174</v>
      </c>
      <c r="B45" s="159" t="s">
        <v>96</v>
      </c>
      <c r="C45" s="147" t="s">
        <v>7</v>
      </c>
      <c r="D45" s="203">
        <v>19726.781999999999</v>
      </c>
      <c r="E45" s="152"/>
      <c r="F45" s="153"/>
      <c r="I45" s="150"/>
    </row>
    <row r="46" spans="1:9" ht="17.25" customHeight="1">
      <c r="A46" s="148" t="s">
        <v>175</v>
      </c>
      <c r="B46" s="160" t="s">
        <v>219</v>
      </c>
      <c r="C46" s="147" t="s">
        <v>7</v>
      </c>
      <c r="D46" s="203">
        <v>0</v>
      </c>
      <c r="E46" s="152"/>
      <c r="F46" s="153"/>
      <c r="I46" s="150"/>
    </row>
    <row r="47" spans="1:9" ht="33" customHeight="1">
      <c r="A47" s="148" t="s">
        <v>91</v>
      </c>
      <c r="B47" s="149" t="s">
        <v>92</v>
      </c>
      <c r="C47" s="147" t="s">
        <v>7</v>
      </c>
      <c r="D47" s="203">
        <v>10485.06</v>
      </c>
      <c r="E47" s="152"/>
      <c r="F47" s="153"/>
      <c r="I47" s="150"/>
    </row>
    <row r="48" spans="1:9" ht="22.5" customHeight="1">
      <c r="A48" s="148" t="s">
        <v>93</v>
      </c>
      <c r="B48" s="149" t="s">
        <v>94</v>
      </c>
      <c r="C48" s="147" t="s">
        <v>7</v>
      </c>
      <c r="D48" s="203">
        <v>1868.4</v>
      </c>
      <c r="E48" s="152"/>
      <c r="F48" s="153"/>
      <c r="I48" s="150"/>
    </row>
    <row r="49" spans="1:9" ht="27" customHeight="1">
      <c r="A49" s="148" t="s">
        <v>26</v>
      </c>
      <c r="B49" s="149" t="s">
        <v>27</v>
      </c>
      <c r="C49" s="147" t="s">
        <v>7</v>
      </c>
      <c r="D49" s="203">
        <f>D50+D51+D52+D53+D54+D55+D56+D57+D58+D59+D61+D62+D63+D64</f>
        <v>1376952.1599827001</v>
      </c>
      <c r="E49" s="152"/>
      <c r="F49" s="153"/>
      <c r="G49" s="168"/>
      <c r="H49" s="150"/>
      <c r="I49" s="150"/>
    </row>
    <row r="50" spans="1:9" ht="19.5" customHeight="1">
      <c r="A50" s="148" t="s">
        <v>28</v>
      </c>
      <c r="B50" s="149" t="s">
        <v>29</v>
      </c>
      <c r="C50" s="147" t="s">
        <v>7</v>
      </c>
      <c r="D50" s="203">
        <v>542571.40998270002</v>
      </c>
      <c r="E50" s="152"/>
      <c r="F50" s="153"/>
      <c r="I50" s="150"/>
    </row>
    <row r="51" spans="1:9" ht="38.25" customHeight="1">
      <c r="A51" s="148" t="s">
        <v>30</v>
      </c>
      <c r="B51" s="149" t="s">
        <v>31</v>
      </c>
      <c r="C51" s="147" t="s">
        <v>7</v>
      </c>
      <c r="D51" s="203"/>
      <c r="E51" s="152"/>
      <c r="F51" s="153"/>
      <c r="I51" s="150"/>
    </row>
    <row r="52" spans="1:9" ht="16.5" customHeight="1">
      <c r="A52" s="148" t="s">
        <v>32</v>
      </c>
      <c r="B52" s="149" t="s">
        <v>33</v>
      </c>
      <c r="C52" s="147" t="s">
        <v>7</v>
      </c>
      <c r="D52" s="203">
        <v>10435.23</v>
      </c>
      <c r="E52" s="152"/>
      <c r="F52" s="153"/>
      <c r="I52" s="150"/>
    </row>
    <row r="53" spans="1:9" ht="16.5" customHeight="1">
      <c r="A53" s="148" t="s">
        <v>34</v>
      </c>
      <c r="B53" s="149" t="s">
        <v>35</v>
      </c>
      <c r="C53" s="147" t="s">
        <v>7</v>
      </c>
      <c r="D53" s="203">
        <v>153299.97</v>
      </c>
      <c r="E53" s="152"/>
      <c r="F53" s="153"/>
      <c r="I53" s="150"/>
    </row>
    <row r="54" spans="1:9" ht="47.25" customHeight="1">
      <c r="A54" s="148" t="s">
        <v>36</v>
      </c>
      <c r="B54" s="149" t="s">
        <v>97</v>
      </c>
      <c r="C54" s="147" t="s">
        <v>7</v>
      </c>
      <c r="D54" s="203">
        <v>0</v>
      </c>
      <c r="E54" s="152"/>
      <c r="F54" s="153"/>
      <c r="I54" s="150"/>
    </row>
    <row r="55" spans="1:9" ht="17.25" customHeight="1">
      <c r="A55" s="148" t="s">
        <v>38</v>
      </c>
      <c r="B55" s="149" t="s">
        <v>98</v>
      </c>
      <c r="C55" s="147" t="s">
        <v>7</v>
      </c>
      <c r="D55" s="203">
        <v>215346.17</v>
      </c>
      <c r="E55" s="152"/>
      <c r="F55" s="153"/>
      <c r="I55" s="150"/>
    </row>
    <row r="56" spans="1:9" ht="17.25" customHeight="1">
      <c r="A56" s="148" t="s">
        <v>40</v>
      </c>
      <c r="B56" s="149" t="s">
        <v>99</v>
      </c>
      <c r="C56" s="147" t="s">
        <v>7</v>
      </c>
      <c r="D56" s="203">
        <v>0</v>
      </c>
      <c r="E56" s="152"/>
      <c r="F56" s="153"/>
      <c r="I56" s="150"/>
    </row>
    <row r="57" spans="1:9" ht="17.25" customHeight="1">
      <c r="A57" s="148" t="s">
        <v>44</v>
      </c>
      <c r="B57" s="149" t="s">
        <v>37</v>
      </c>
      <c r="C57" s="147" t="s">
        <v>7</v>
      </c>
      <c r="D57" s="203">
        <v>0</v>
      </c>
      <c r="E57" s="152"/>
      <c r="F57" s="153"/>
      <c r="I57" s="150"/>
    </row>
    <row r="58" spans="1:9" ht="17.25" customHeight="1">
      <c r="A58" s="148" t="s">
        <v>100</v>
      </c>
      <c r="B58" s="149" t="s">
        <v>39</v>
      </c>
      <c r="C58" s="147" t="s">
        <v>7</v>
      </c>
      <c r="D58" s="203">
        <v>61697.62</v>
      </c>
      <c r="E58" s="152"/>
      <c r="F58" s="153"/>
      <c r="I58" s="150"/>
    </row>
    <row r="59" spans="1:9" ht="61.5" customHeight="1">
      <c r="A59" s="148" t="s">
        <v>101</v>
      </c>
      <c r="B59" s="149" t="s">
        <v>41</v>
      </c>
      <c r="C59" s="147" t="s">
        <v>7</v>
      </c>
      <c r="D59" s="203">
        <v>262741.19</v>
      </c>
      <c r="E59" s="152"/>
      <c r="F59" s="153"/>
      <c r="I59" s="150"/>
    </row>
    <row r="60" spans="1:9" ht="36.75" customHeight="1">
      <c r="A60" s="148" t="s">
        <v>102</v>
      </c>
      <c r="B60" s="149" t="s">
        <v>42</v>
      </c>
      <c r="C60" s="147" t="s">
        <v>43</v>
      </c>
      <c r="D60" s="235" t="s">
        <v>156</v>
      </c>
      <c r="E60" s="152"/>
      <c r="F60" s="153"/>
      <c r="I60" s="150"/>
    </row>
    <row r="61" spans="1:9" ht="95.1" customHeight="1">
      <c r="A61" s="148" t="s">
        <v>103</v>
      </c>
      <c r="B61" s="149" t="s">
        <v>265</v>
      </c>
      <c r="C61" s="147" t="s">
        <v>7</v>
      </c>
      <c r="D61" s="203">
        <v>0</v>
      </c>
      <c r="E61" s="152"/>
      <c r="F61" s="153"/>
      <c r="I61" s="150"/>
    </row>
    <row r="62" spans="1:9" ht="51.75" customHeight="1">
      <c r="A62" s="148" t="s">
        <v>105</v>
      </c>
      <c r="B62" s="149" t="s">
        <v>304</v>
      </c>
      <c r="C62" s="147" t="s">
        <v>7</v>
      </c>
      <c r="D62" s="204">
        <f>56305.63+70080.32</f>
        <v>126385.95000000001</v>
      </c>
      <c r="E62" s="152"/>
      <c r="F62" s="153"/>
      <c r="I62" s="150"/>
    </row>
    <row r="63" spans="1:9" ht="21" customHeight="1">
      <c r="A63" s="148" t="s">
        <v>266</v>
      </c>
      <c r="B63" s="149" t="s">
        <v>96</v>
      </c>
      <c r="C63" s="147" t="s">
        <v>7</v>
      </c>
      <c r="D63" s="204"/>
      <c r="E63" s="152"/>
      <c r="F63" s="153"/>
      <c r="I63" s="150"/>
    </row>
    <row r="64" spans="1:9" ht="20.25" customHeight="1">
      <c r="A64" s="148" t="s">
        <v>267</v>
      </c>
      <c r="B64" s="149" t="s">
        <v>219</v>
      </c>
      <c r="C64" s="147" t="s">
        <v>7</v>
      </c>
      <c r="D64" s="204">
        <v>4474.62</v>
      </c>
      <c r="E64" s="152"/>
      <c r="F64" s="153"/>
      <c r="I64" s="150"/>
    </row>
    <row r="65" spans="1:11" ht="49.5" customHeight="1">
      <c r="A65" s="148" t="s">
        <v>45</v>
      </c>
      <c r="B65" s="149" t="s">
        <v>107</v>
      </c>
      <c r="C65" s="147" t="s">
        <v>7</v>
      </c>
      <c r="D65" s="162">
        <f>119601.49-27316.07+21193.55</f>
        <v>113478.97000000002</v>
      </c>
      <c r="E65" s="152"/>
      <c r="F65" s="153"/>
      <c r="I65" s="150"/>
    </row>
    <row r="66" spans="1:11" ht="30" customHeight="1">
      <c r="A66" s="148" t="s">
        <v>46</v>
      </c>
      <c r="B66" s="149" t="s">
        <v>268</v>
      </c>
      <c r="C66" s="147" t="s">
        <v>7</v>
      </c>
      <c r="D66" s="161" t="s">
        <v>156</v>
      </c>
      <c r="E66" s="152"/>
      <c r="F66" s="153"/>
      <c r="I66" s="150"/>
    </row>
    <row r="67" spans="1:11" ht="39" customHeight="1">
      <c r="A67" s="148" t="s">
        <v>47</v>
      </c>
      <c r="B67" s="149" t="s">
        <v>48</v>
      </c>
      <c r="C67" s="147" t="s">
        <v>7</v>
      </c>
      <c r="D67" s="204">
        <f>D68*D69</f>
        <v>524578.91019442957</v>
      </c>
      <c r="E67" s="152"/>
      <c r="F67" s="153"/>
      <c r="I67" s="150"/>
    </row>
    <row r="68" spans="1:11" ht="30" customHeight="1">
      <c r="A68" s="148" t="s">
        <v>8</v>
      </c>
      <c r="B68" s="149" t="s">
        <v>109</v>
      </c>
      <c r="C68" s="147" t="s">
        <v>74</v>
      </c>
      <c r="D68" s="204">
        <v>220.39009999999999</v>
      </c>
      <c r="E68" s="152"/>
      <c r="F68" s="153"/>
      <c r="I68" s="150"/>
    </row>
    <row r="69" spans="1:11" ht="66.75" customHeight="1">
      <c r="A69" s="148" t="s">
        <v>26</v>
      </c>
      <c r="B69" s="149" t="s">
        <v>110</v>
      </c>
      <c r="C69" s="147" t="s">
        <v>269</v>
      </c>
      <c r="D69" s="204">
        <v>2380.2290129839298</v>
      </c>
      <c r="E69" s="152"/>
      <c r="F69" s="153"/>
      <c r="I69" s="150"/>
    </row>
    <row r="70" spans="1:11" ht="74.25" customHeight="1">
      <c r="A70" s="148" t="s">
        <v>49</v>
      </c>
      <c r="B70" s="149" t="s">
        <v>112</v>
      </c>
      <c r="C70" s="147" t="s">
        <v>6</v>
      </c>
      <c r="D70" s="152" t="s">
        <v>6</v>
      </c>
      <c r="E70" s="152" t="s">
        <v>6</v>
      </c>
      <c r="F70" s="146"/>
      <c r="H70" s="140"/>
      <c r="I70" s="150"/>
      <c r="J70" s="140"/>
      <c r="K70" s="140"/>
    </row>
    <row r="71" spans="1:11" ht="35.25" customHeight="1">
      <c r="A71" s="148" t="s">
        <v>50</v>
      </c>
      <c r="B71" s="149" t="s">
        <v>52</v>
      </c>
      <c r="C71" s="147" t="s">
        <v>53</v>
      </c>
      <c r="D71" s="204">
        <v>97642</v>
      </c>
      <c r="E71" s="162"/>
      <c r="F71" s="153"/>
      <c r="G71" s="163"/>
      <c r="H71" s="164"/>
      <c r="I71" s="150"/>
      <c r="J71" s="140"/>
      <c r="K71" s="140"/>
    </row>
    <row r="72" spans="1:11" ht="15" customHeight="1">
      <c r="A72" s="148" t="s">
        <v>54</v>
      </c>
      <c r="B72" s="155" t="s">
        <v>55</v>
      </c>
      <c r="C72" s="165" t="s">
        <v>270</v>
      </c>
      <c r="D72" s="278" t="s">
        <v>305</v>
      </c>
      <c r="E72" s="152"/>
      <c r="F72" s="153"/>
      <c r="H72" s="164"/>
      <c r="I72" s="150"/>
      <c r="J72" s="140"/>
      <c r="K72" s="140"/>
    </row>
    <row r="73" spans="1:11">
      <c r="A73" s="148" t="s">
        <v>114</v>
      </c>
      <c r="B73" s="155" t="s">
        <v>115</v>
      </c>
      <c r="C73" s="165" t="s">
        <v>270</v>
      </c>
      <c r="D73" s="279"/>
      <c r="E73" s="152"/>
      <c r="F73" s="153"/>
      <c r="H73" s="166"/>
      <c r="I73" s="150"/>
      <c r="J73" s="140"/>
      <c r="K73" s="140"/>
    </row>
    <row r="74" spans="1:11">
      <c r="A74" s="148" t="s">
        <v>116</v>
      </c>
      <c r="B74" s="155" t="s">
        <v>117</v>
      </c>
      <c r="C74" s="165" t="s">
        <v>270</v>
      </c>
      <c r="D74" s="279"/>
      <c r="E74" s="152"/>
      <c r="F74" s="153"/>
      <c r="H74" s="166"/>
      <c r="I74" s="150"/>
      <c r="J74" s="140"/>
      <c r="K74" s="140"/>
    </row>
    <row r="75" spans="1:11">
      <c r="A75" s="148" t="s">
        <v>118</v>
      </c>
      <c r="B75" s="155" t="s">
        <v>119</v>
      </c>
      <c r="C75" s="165" t="s">
        <v>270</v>
      </c>
      <c r="D75" s="279"/>
      <c r="E75" s="152"/>
      <c r="F75" s="153"/>
      <c r="H75" s="166"/>
      <c r="I75" s="150"/>
      <c r="J75" s="140"/>
      <c r="K75" s="140"/>
    </row>
    <row r="76" spans="1:11">
      <c r="A76" s="148" t="s">
        <v>120</v>
      </c>
      <c r="B76" s="155" t="s">
        <v>121</v>
      </c>
      <c r="C76" s="165" t="s">
        <v>270</v>
      </c>
      <c r="D76" s="280"/>
      <c r="E76" s="152"/>
      <c r="F76" s="153"/>
      <c r="H76" s="166"/>
      <c r="I76" s="150"/>
      <c r="J76" s="167"/>
      <c r="K76" s="140"/>
    </row>
    <row r="77" spans="1:11" ht="30" customHeight="1">
      <c r="A77" s="148" t="s">
        <v>122</v>
      </c>
      <c r="B77" s="155" t="s">
        <v>56</v>
      </c>
      <c r="C77" s="165" t="s">
        <v>57</v>
      </c>
      <c r="D77" s="281" t="s">
        <v>306</v>
      </c>
      <c r="E77" s="204"/>
      <c r="F77" s="153"/>
      <c r="G77" s="168"/>
      <c r="H77" s="166"/>
      <c r="I77" s="150"/>
      <c r="J77" s="140"/>
      <c r="K77" s="140"/>
    </row>
    <row r="78" spans="1:11">
      <c r="A78" s="148" t="s">
        <v>123</v>
      </c>
      <c r="B78" s="155" t="s">
        <v>115</v>
      </c>
      <c r="C78" s="165" t="s">
        <v>57</v>
      </c>
      <c r="D78" s="259"/>
      <c r="E78" s="204"/>
      <c r="F78" s="153"/>
      <c r="G78" s="168"/>
      <c r="H78" s="166"/>
      <c r="I78" s="150"/>
      <c r="J78" s="140"/>
      <c r="K78" s="140"/>
    </row>
    <row r="79" spans="1:11">
      <c r="A79" s="148" t="s">
        <v>124</v>
      </c>
      <c r="B79" s="155" t="s">
        <v>117</v>
      </c>
      <c r="C79" s="165" t="s">
        <v>57</v>
      </c>
      <c r="D79" s="259"/>
      <c r="E79" s="204"/>
      <c r="F79" s="153"/>
      <c r="G79" s="168"/>
      <c r="H79" s="166"/>
      <c r="I79" s="150"/>
      <c r="J79" s="140"/>
      <c r="K79" s="140"/>
    </row>
    <row r="80" spans="1:11">
      <c r="A80" s="148" t="s">
        <v>125</v>
      </c>
      <c r="B80" s="155" t="s">
        <v>119</v>
      </c>
      <c r="C80" s="165" t="s">
        <v>57</v>
      </c>
      <c r="D80" s="259"/>
      <c r="E80" s="204"/>
      <c r="F80" s="153"/>
      <c r="G80" s="168"/>
      <c r="H80" s="166"/>
      <c r="I80" s="150"/>
      <c r="J80" s="140"/>
      <c r="K80" s="140"/>
    </row>
    <row r="81" spans="1:11">
      <c r="A81" s="148" t="s">
        <v>126</v>
      </c>
      <c r="B81" s="155" t="s">
        <v>121</v>
      </c>
      <c r="C81" s="165" t="s">
        <v>57</v>
      </c>
      <c r="D81" s="259"/>
      <c r="E81" s="204"/>
      <c r="F81" s="153"/>
      <c r="G81" s="168"/>
      <c r="H81" s="166"/>
      <c r="I81" s="150"/>
      <c r="J81" s="140"/>
      <c r="K81" s="140"/>
    </row>
    <row r="82" spans="1:11" ht="30" customHeight="1">
      <c r="A82" s="148" t="s">
        <v>58</v>
      </c>
      <c r="B82" s="155" t="s">
        <v>59</v>
      </c>
      <c r="C82" s="165" t="s">
        <v>57</v>
      </c>
      <c r="D82" s="259"/>
      <c r="E82" s="152"/>
      <c r="F82" s="153"/>
      <c r="H82" s="166"/>
      <c r="I82" s="150"/>
      <c r="J82" s="140"/>
      <c r="K82" s="140"/>
    </row>
    <row r="83" spans="1:11">
      <c r="A83" s="148" t="s">
        <v>127</v>
      </c>
      <c r="B83" s="155" t="s">
        <v>115</v>
      </c>
      <c r="C83" s="165" t="s">
        <v>57</v>
      </c>
      <c r="D83" s="259"/>
      <c r="E83" s="152"/>
      <c r="F83" s="153"/>
      <c r="H83" s="166"/>
      <c r="I83" s="150"/>
      <c r="J83" s="140"/>
      <c r="K83" s="140"/>
    </row>
    <row r="84" spans="1:11">
      <c r="A84" s="148" t="s">
        <v>128</v>
      </c>
      <c r="B84" s="155" t="s">
        <v>117</v>
      </c>
      <c r="C84" s="165" t="s">
        <v>57</v>
      </c>
      <c r="D84" s="259"/>
      <c r="E84" s="152"/>
      <c r="F84" s="153"/>
      <c r="H84" s="166"/>
      <c r="I84" s="150"/>
      <c r="J84" s="140"/>
      <c r="K84" s="140"/>
    </row>
    <row r="85" spans="1:11">
      <c r="A85" s="148" t="s">
        <v>129</v>
      </c>
      <c r="B85" s="155" t="s">
        <v>119</v>
      </c>
      <c r="C85" s="165" t="s">
        <v>57</v>
      </c>
      <c r="D85" s="259"/>
      <c r="E85" s="152"/>
      <c r="F85" s="153"/>
      <c r="H85" s="166"/>
      <c r="I85" s="150"/>
      <c r="J85" s="140"/>
      <c r="K85" s="140"/>
    </row>
    <row r="86" spans="1:11">
      <c r="A86" s="148" t="s">
        <v>130</v>
      </c>
      <c r="B86" s="155" t="s">
        <v>121</v>
      </c>
      <c r="C86" s="165" t="s">
        <v>57</v>
      </c>
      <c r="D86" s="260"/>
      <c r="E86" s="152"/>
      <c r="F86" s="153"/>
      <c r="H86" s="166"/>
      <c r="I86" s="150"/>
      <c r="J86" s="140"/>
      <c r="K86" s="140"/>
    </row>
    <row r="87" spans="1:11" ht="15" customHeight="1">
      <c r="A87" s="148" t="s">
        <v>60</v>
      </c>
      <c r="B87" s="155" t="s">
        <v>61</v>
      </c>
      <c r="C87" s="165" t="s">
        <v>62</v>
      </c>
      <c r="D87" s="278" t="s">
        <v>305</v>
      </c>
      <c r="E87" s="152"/>
      <c r="F87" s="153"/>
      <c r="H87" s="166"/>
      <c r="I87" s="150"/>
      <c r="J87" s="140"/>
      <c r="K87" s="140"/>
    </row>
    <row r="88" spans="1:11">
      <c r="A88" s="148" t="s">
        <v>131</v>
      </c>
      <c r="B88" s="155" t="s">
        <v>115</v>
      </c>
      <c r="C88" s="165" t="s">
        <v>62</v>
      </c>
      <c r="D88" s="279"/>
      <c r="E88" s="152"/>
      <c r="F88" s="153"/>
      <c r="H88" s="166"/>
      <c r="I88" s="150"/>
      <c r="J88" s="140"/>
      <c r="K88" s="140"/>
    </row>
    <row r="89" spans="1:11">
      <c r="A89" s="148" t="s">
        <v>132</v>
      </c>
      <c r="B89" s="155" t="s">
        <v>117</v>
      </c>
      <c r="C89" s="165" t="s">
        <v>62</v>
      </c>
      <c r="D89" s="279"/>
      <c r="E89" s="152"/>
      <c r="F89" s="153"/>
      <c r="H89" s="166"/>
      <c r="I89" s="150"/>
      <c r="J89" s="140"/>
      <c r="K89" s="140"/>
    </row>
    <row r="90" spans="1:11">
      <c r="A90" s="148" t="s">
        <v>133</v>
      </c>
      <c r="B90" s="155" t="s">
        <v>119</v>
      </c>
      <c r="C90" s="165" t="s">
        <v>62</v>
      </c>
      <c r="D90" s="279"/>
      <c r="E90" s="152"/>
      <c r="F90" s="153"/>
      <c r="H90" s="166"/>
      <c r="I90" s="150"/>
      <c r="J90" s="140"/>
      <c r="K90" s="140"/>
    </row>
    <row r="91" spans="1:11">
      <c r="A91" s="148" t="s">
        <v>134</v>
      </c>
      <c r="B91" s="155" t="s">
        <v>121</v>
      </c>
      <c r="C91" s="165" t="s">
        <v>62</v>
      </c>
      <c r="D91" s="279"/>
      <c r="E91" s="152"/>
      <c r="F91" s="153"/>
      <c r="H91" s="166"/>
      <c r="I91" s="150"/>
      <c r="J91" s="140"/>
      <c r="K91" s="140"/>
    </row>
    <row r="92" spans="1:11" ht="15" customHeight="1">
      <c r="A92" s="148" t="s">
        <v>63</v>
      </c>
      <c r="B92" s="155" t="s">
        <v>64</v>
      </c>
      <c r="C92" s="165" t="s">
        <v>51</v>
      </c>
      <c r="D92" s="280"/>
      <c r="E92" s="169"/>
      <c r="F92" s="153"/>
      <c r="H92" s="170"/>
      <c r="I92" s="150"/>
      <c r="J92" s="140"/>
      <c r="K92" s="140"/>
    </row>
    <row r="93" spans="1:11" ht="45.75" customHeight="1">
      <c r="A93" s="148" t="s">
        <v>65</v>
      </c>
      <c r="B93" s="155" t="s">
        <v>66</v>
      </c>
      <c r="C93" s="188" t="s">
        <v>7</v>
      </c>
      <c r="D93" s="162">
        <v>303533.467149087</v>
      </c>
      <c r="E93" s="152"/>
      <c r="F93" s="172"/>
      <c r="G93" s="163"/>
      <c r="H93" s="164"/>
      <c r="I93" s="150"/>
      <c r="J93" s="140"/>
      <c r="K93" s="140"/>
    </row>
    <row r="94" spans="1:11" ht="40.5" customHeight="1">
      <c r="A94" s="148" t="s">
        <v>67</v>
      </c>
      <c r="B94" s="149" t="s">
        <v>68</v>
      </c>
      <c r="C94" s="173" t="s">
        <v>7</v>
      </c>
      <c r="D94" s="161" t="s">
        <v>156</v>
      </c>
      <c r="E94" s="152"/>
      <c r="F94" s="153"/>
      <c r="G94" s="163"/>
      <c r="H94" s="137"/>
      <c r="I94" s="150"/>
    </row>
    <row r="95" spans="1:11" ht="51" customHeight="1">
      <c r="A95" s="148" t="s">
        <v>69</v>
      </c>
      <c r="B95" s="149" t="s">
        <v>135</v>
      </c>
      <c r="C95" s="147" t="s">
        <v>51</v>
      </c>
      <c r="D95" s="174" t="s">
        <v>136</v>
      </c>
      <c r="E95" s="174" t="s">
        <v>6</v>
      </c>
      <c r="F95" s="146" t="s">
        <v>6</v>
      </c>
      <c r="H95" s="137"/>
    </row>
    <row r="96" spans="1:11">
      <c r="H96" s="137"/>
    </row>
    <row r="97" spans="1:105" s="177" customFormat="1">
      <c r="A97" s="175"/>
      <c r="B97" s="176" t="s">
        <v>70</v>
      </c>
      <c r="C97" s="175"/>
      <c r="D97" s="175"/>
      <c r="E97" s="175"/>
      <c r="F97" s="175"/>
      <c r="G97" s="137"/>
      <c r="H97" s="137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  <c r="CH97" s="175"/>
      <c r="CI97" s="175"/>
      <c r="CJ97" s="175"/>
      <c r="CK97" s="175"/>
      <c r="CL97" s="175"/>
      <c r="CM97" s="175"/>
      <c r="CN97" s="175"/>
      <c r="CO97" s="175"/>
      <c r="CP97" s="175"/>
      <c r="CQ97" s="175"/>
      <c r="CR97" s="175"/>
      <c r="CS97" s="175"/>
      <c r="CT97" s="175"/>
      <c r="CU97" s="175"/>
      <c r="CV97" s="175"/>
      <c r="CW97" s="175"/>
      <c r="CX97" s="175"/>
      <c r="CY97" s="175"/>
      <c r="CZ97" s="175"/>
      <c r="DA97" s="175"/>
    </row>
    <row r="98" spans="1:105" s="177" customFormat="1" ht="66" customHeight="1">
      <c r="A98" s="255" t="s">
        <v>271</v>
      </c>
      <c r="B98" s="255"/>
      <c r="C98" s="255"/>
      <c r="D98" s="255"/>
      <c r="E98" s="255"/>
      <c r="F98" s="255"/>
      <c r="G98" s="178"/>
      <c r="H98" s="178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  <c r="CI98" s="179"/>
      <c r="CJ98" s="179"/>
      <c r="CK98" s="179"/>
      <c r="CL98" s="179"/>
      <c r="CM98" s="179"/>
      <c r="CN98" s="179"/>
      <c r="CO98" s="179"/>
      <c r="CP98" s="179"/>
      <c r="CQ98" s="179"/>
      <c r="CR98" s="179"/>
      <c r="CS98" s="179"/>
      <c r="CT98" s="179"/>
      <c r="CU98" s="179"/>
      <c r="CV98" s="179"/>
      <c r="CW98" s="179"/>
      <c r="CX98" s="179"/>
      <c r="CY98" s="179"/>
      <c r="CZ98" s="179"/>
      <c r="DA98" s="179"/>
    </row>
    <row r="99" spans="1:105" s="177" customFormat="1" ht="30.75" customHeight="1">
      <c r="A99" s="255" t="s">
        <v>272</v>
      </c>
      <c r="B99" s="255"/>
      <c r="C99" s="255"/>
      <c r="D99" s="255"/>
      <c r="E99" s="255"/>
      <c r="F99" s="255"/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9"/>
      <c r="CR99" s="179"/>
      <c r="CS99" s="179"/>
      <c r="CT99" s="179"/>
      <c r="CU99" s="179"/>
      <c r="CV99" s="179"/>
      <c r="CW99" s="179"/>
      <c r="CX99" s="179"/>
      <c r="CY99" s="179"/>
      <c r="CZ99" s="179"/>
      <c r="DA99" s="179"/>
    </row>
    <row r="100" spans="1:105" s="181" customFormat="1" ht="55.5" customHeight="1">
      <c r="A100" s="256" t="s">
        <v>273</v>
      </c>
      <c r="B100" s="256"/>
      <c r="C100" s="256"/>
      <c r="D100" s="256"/>
      <c r="E100" s="256"/>
      <c r="F100" s="256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0"/>
      <c r="BR100" s="180"/>
      <c r="BS100" s="180"/>
      <c r="BT100" s="180"/>
      <c r="BU100" s="180"/>
      <c r="BV100" s="180"/>
      <c r="BW100" s="180"/>
      <c r="BX100" s="180"/>
      <c r="BY100" s="180"/>
      <c r="BZ100" s="180"/>
      <c r="CA100" s="180"/>
      <c r="CB100" s="180"/>
      <c r="CC100" s="180"/>
      <c r="CD100" s="180"/>
      <c r="CE100" s="180"/>
      <c r="CF100" s="180"/>
      <c r="CG100" s="180"/>
      <c r="CH100" s="180"/>
      <c r="CI100" s="180"/>
      <c r="CJ100" s="180"/>
      <c r="CK100" s="180"/>
      <c r="CL100" s="180"/>
      <c r="CM100" s="180"/>
      <c r="CN100" s="180"/>
      <c r="CO100" s="180"/>
      <c r="CP100" s="180"/>
      <c r="CQ100" s="180"/>
      <c r="CR100" s="180"/>
      <c r="CS100" s="180"/>
      <c r="CT100" s="180"/>
      <c r="CU100" s="180"/>
      <c r="CV100" s="180"/>
      <c r="CW100" s="180"/>
      <c r="CX100" s="180"/>
      <c r="CY100" s="180"/>
      <c r="CZ100" s="180"/>
      <c r="DA100" s="180"/>
    </row>
    <row r="101" spans="1:105" s="177" customFormat="1" ht="36" customHeight="1">
      <c r="A101" s="257" t="s">
        <v>274</v>
      </c>
      <c r="B101" s="257"/>
      <c r="C101" s="257"/>
      <c r="D101" s="257"/>
      <c r="E101" s="257"/>
      <c r="F101" s="257"/>
      <c r="G101" s="180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  <c r="CL101" s="182"/>
      <c r="CM101" s="182"/>
      <c r="CN101" s="182"/>
      <c r="CO101" s="182"/>
      <c r="CP101" s="182"/>
      <c r="CQ101" s="182"/>
      <c r="CR101" s="182"/>
      <c r="CS101" s="182"/>
      <c r="CT101" s="182"/>
      <c r="CU101" s="182"/>
      <c r="CV101" s="182"/>
      <c r="CW101" s="182"/>
      <c r="CX101" s="182"/>
      <c r="CY101" s="182"/>
      <c r="CZ101" s="182"/>
      <c r="DA101" s="182"/>
    </row>
    <row r="102" spans="1:105" s="177" customFormat="1" ht="44.25" customHeight="1">
      <c r="A102" s="257" t="s">
        <v>275</v>
      </c>
      <c r="B102" s="257"/>
      <c r="C102" s="257"/>
      <c r="D102" s="257"/>
      <c r="E102" s="257"/>
      <c r="F102" s="257"/>
      <c r="G102" s="180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  <c r="BU102" s="182"/>
      <c r="BV102" s="182"/>
      <c r="BW102" s="182"/>
      <c r="BX102" s="182"/>
      <c r="BY102" s="182"/>
      <c r="BZ102" s="182"/>
      <c r="CA102" s="182"/>
      <c r="CB102" s="182"/>
      <c r="CC102" s="182"/>
      <c r="CD102" s="182"/>
      <c r="CE102" s="182"/>
      <c r="CF102" s="182"/>
      <c r="CG102" s="182"/>
      <c r="CH102" s="182"/>
      <c r="CI102" s="182"/>
      <c r="CJ102" s="182"/>
      <c r="CK102" s="182"/>
      <c r="CL102" s="182"/>
      <c r="CM102" s="182"/>
      <c r="CN102" s="182"/>
      <c r="CO102" s="182"/>
      <c r="CP102" s="182"/>
      <c r="CQ102" s="182"/>
      <c r="CR102" s="182"/>
      <c r="CS102" s="182"/>
      <c r="CT102" s="182"/>
      <c r="CU102" s="182"/>
      <c r="CV102" s="182"/>
      <c r="CW102" s="182"/>
      <c r="CX102" s="182"/>
      <c r="CY102" s="182"/>
      <c r="CZ102" s="182"/>
      <c r="DA102" s="182"/>
    </row>
  </sheetData>
  <mergeCells count="16">
    <mergeCell ref="A98:F98"/>
    <mergeCell ref="A99:F99"/>
    <mergeCell ref="A100:F100"/>
    <mergeCell ref="A101:F101"/>
    <mergeCell ref="A102:F102"/>
    <mergeCell ref="D87:D92"/>
    <mergeCell ref="D72:D76"/>
    <mergeCell ref="G16:G17"/>
    <mergeCell ref="D77:D86"/>
    <mergeCell ref="A6:F6"/>
    <mergeCell ref="A7:F7"/>
    <mergeCell ref="A8:F8"/>
    <mergeCell ref="A9:F9"/>
    <mergeCell ref="A16:A17"/>
    <mergeCell ref="B16:B17"/>
    <mergeCell ref="D16:E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A61" zoomScale="89" zoomScaleNormal="89" workbookViewId="0">
      <selection activeCell="G25" sqref="G25"/>
    </sheetView>
  </sheetViews>
  <sheetFormatPr defaultRowHeight="15"/>
  <cols>
    <col min="1" max="1" width="9.140625" style="2" customWidth="1"/>
    <col min="2" max="2" width="53.28515625" style="2" customWidth="1"/>
    <col min="3" max="3" width="12.42578125" style="2" customWidth="1"/>
    <col min="4" max="4" width="15.42578125" style="220" bestFit="1" customWidth="1"/>
    <col min="5" max="5" width="16" style="2" bestFit="1" customWidth="1"/>
    <col min="6" max="6" width="20" style="2" customWidth="1"/>
    <col min="7" max="7" width="14.28515625" style="2" customWidth="1"/>
    <col min="8" max="8" width="11.85546875" style="2" bestFit="1" customWidth="1"/>
    <col min="9" max="11" width="12.28515625" style="2" bestFit="1" customWidth="1"/>
    <col min="12" max="12" width="11.28515625" style="2" bestFit="1" customWidth="1"/>
    <col min="13" max="16384" width="9.140625" style="2"/>
  </cols>
  <sheetData>
    <row r="1" spans="1:7">
      <c r="F1" s="2" t="s">
        <v>75</v>
      </c>
    </row>
    <row r="2" spans="1:7">
      <c r="F2" s="2" t="s">
        <v>76</v>
      </c>
    </row>
    <row r="3" spans="1:7">
      <c r="F3" s="2" t="s">
        <v>77</v>
      </c>
    </row>
    <row r="5" spans="1:7" hidden="1"/>
    <row r="7" spans="1:7" ht="18.75">
      <c r="A7" s="282" t="s">
        <v>0</v>
      </c>
      <c r="B7" s="282"/>
      <c r="C7" s="282"/>
      <c r="D7" s="282"/>
      <c r="E7" s="282"/>
      <c r="F7" s="282"/>
      <c r="G7" s="3"/>
    </row>
    <row r="8" spans="1:7" ht="18.75">
      <c r="A8" s="282" t="s">
        <v>1</v>
      </c>
      <c r="B8" s="282"/>
      <c r="C8" s="282"/>
      <c r="D8" s="282"/>
      <c r="E8" s="282"/>
      <c r="F8" s="282"/>
      <c r="G8" s="3"/>
    </row>
    <row r="9" spans="1:7" ht="18.75">
      <c r="A9" s="282" t="s">
        <v>78</v>
      </c>
      <c r="B9" s="282"/>
      <c r="C9" s="282"/>
      <c r="D9" s="282"/>
      <c r="E9" s="282"/>
      <c r="F9" s="282"/>
      <c r="G9" s="3"/>
    </row>
    <row r="10" spans="1:7" ht="18.75">
      <c r="A10" s="282" t="s">
        <v>79</v>
      </c>
      <c r="B10" s="282"/>
      <c r="C10" s="282"/>
      <c r="D10" s="282"/>
      <c r="E10" s="282"/>
      <c r="F10" s="282"/>
      <c r="G10" s="3"/>
    </row>
    <row r="11" spans="1:7">
      <c r="A11" s="3"/>
      <c r="B11" s="3"/>
      <c r="C11" s="3"/>
      <c r="D11" s="221"/>
      <c r="E11" s="3"/>
      <c r="F11" s="3"/>
      <c r="G11" s="3"/>
    </row>
    <row r="12" spans="1:7">
      <c r="A12" s="3"/>
      <c r="B12" s="3"/>
      <c r="C12" s="3"/>
      <c r="D12" s="221"/>
      <c r="E12" s="3"/>
      <c r="F12" s="3"/>
      <c r="G12" s="3"/>
    </row>
    <row r="13" spans="1:7" ht="15.75">
      <c r="A13" s="37" t="s">
        <v>294</v>
      </c>
      <c r="B13" s="222"/>
      <c r="C13" s="3"/>
      <c r="D13" s="221"/>
      <c r="E13" s="3"/>
      <c r="F13" s="3"/>
      <c r="G13" s="3"/>
    </row>
    <row r="14" spans="1:7" ht="15.75">
      <c r="A14" s="37" t="s">
        <v>159</v>
      </c>
      <c r="B14" s="3"/>
      <c r="C14" s="3"/>
      <c r="D14" s="223"/>
      <c r="E14" s="3"/>
      <c r="F14" s="3"/>
      <c r="G14" s="3"/>
    </row>
    <row r="15" spans="1:7" ht="15.75">
      <c r="A15" s="37" t="s">
        <v>295</v>
      </c>
      <c r="B15" s="3"/>
      <c r="C15" s="3"/>
      <c r="D15" s="224"/>
      <c r="E15" s="225"/>
      <c r="F15" s="3"/>
      <c r="G15" s="3"/>
    </row>
    <row r="16" spans="1:7" ht="15.75">
      <c r="A16" s="37" t="s">
        <v>296</v>
      </c>
      <c r="B16" s="3"/>
      <c r="C16" s="3"/>
      <c r="D16" s="226"/>
      <c r="E16" s="225"/>
      <c r="F16" s="3"/>
      <c r="G16" s="3"/>
    </row>
    <row r="17" spans="1:15">
      <c r="D17" s="227"/>
      <c r="E17" s="228"/>
      <c r="G17" s="4"/>
      <c r="H17" s="4"/>
    </row>
    <row r="18" spans="1:15" ht="15.75">
      <c r="A18" s="242" t="s">
        <v>2</v>
      </c>
      <c r="B18" s="242" t="s">
        <v>3</v>
      </c>
      <c r="C18" s="243" t="s">
        <v>81</v>
      </c>
      <c r="D18" s="245">
        <v>2019</v>
      </c>
      <c r="E18" s="245"/>
      <c r="F18" s="243" t="s">
        <v>82</v>
      </c>
      <c r="G18" s="5"/>
    </row>
    <row r="19" spans="1:15" ht="15.75">
      <c r="A19" s="242"/>
      <c r="B19" s="242"/>
      <c r="C19" s="244"/>
      <c r="D19" s="229" t="s">
        <v>83</v>
      </c>
      <c r="E19" s="35" t="s">
        <v>84</v>
      </c>
      <c r="F19" s="244"/>
      <c r="G19" s="5"/>
    </row>
    <row r="20" spans="1:15" ht="15.75">
      <c r="A20" s="33" t="s">
        <v>4</v>
      </c>
      <c r="B20" s="6" t="s">
        <v>5</v>
      </c>
      <c r="C20" s="33" t="s">
        <v>6</v>
      </c>
      <c r="D20" s="20" t="s">
        <v>6</v>
      </c>
      <c r="E20" s="33" t="s">
        <v>6</v>
      </c>
      <c r="F20" s="33" t="s">
        <v>6</v>
      </c>
      <c r="G20" s="7"/>
      <c r="H20" s="8"/>
      <c r="I20" s="4"/>
    </row>
    <row r="21" spans="1:15" ht="15.75">
      <c r="A21" s="33" t="s">
        <v>50</v>
      </c>
      <c r="B21" s="6" t="s">
        <v>85</v>
      </c>
      <c r="C21" s="33" t="s">
        <v>7</v>
      </c>
      <c r="D21" s="95">
        <f>D22+D43+D57</f>
        <v>4632549.4160000002</v>
      </c>
      <c r="E21" s="10"/>
      <c r="F21" s="10"/>
      <c r="G21" s="7"/>
      <c r="H21" s="11"/>
      <c r="I21" s="11"/>
      <c r="O21" s="12"/>
    </row>
    <row r="22" spans="1:15" ht="15.75">
      <c r="A22" s="33" t="s">
        <v>8</v>
      </c>
      <c r="B22" s="6" t="s">
        <v>86</v>
      </c>
      <c r="C22" s="33" t="s">
        <v>7</v>
      </c>
      <c r="D22" s="95">
        <f>+D23+D28+D30+D40+D41+D42</f>
        <v>2047997.1899999997</v>
      </c>
      <c r="E22" s="16"/>
      <c r="F22" s="33"/>
      <c r="G22" s="13"/>
      <c r="H22" s="8"/>
      <c r="O22" s="12"/>
    </row>
    <row r="23" spans="1:15" ht="15.75">
      <c r="A23" s="33" t="s">
        <v>9</v>
      </c>
      <c r="B23" s="6" t="s">
        <v>10</v>
      </c>
      <c r="C23" s="33" t="s">
        <v>7</v>
      </c>
      <c r="D23" s="95">
        <v>362719.17</v>
      </c>
      <c r="E23" s="16"/>
      <c r="F23" s="33"/>
      <c r="G23" s="13"/>
      <c r="H23" s="8"/>
      <c r="I23" s="11"/>
      <c r="O23" s="12"/>
    </row>
    <row r="24" spans="1:15" ht="31.5">
      <c r="A24" s="33" t="s">
        <v>11</v>
      </c>
      <c r="B24" s="6" t="s">
        <v>12</v>
      </c>
      <c r="C24" s="33" t="s">
        <v>7</v>
      </c>
      <c r="D24" s="95" t="s">
        <v>156</v>
      </c>
      <c r="E24" s="16"/>
      <c r="F24" s="14"/>
      <c r="G24" s="15"/>
      <c r="H24" s="8"/>
      <c r="I24" s="11"/>
      <c r="J24" s="4"/>
      <c r="O24" s="12"/>
    </row>
    <row r="25" spans="1:15" ht="15.75">
      <c r="A25" s="33" t="s">
        <v>13</v>
      </c>
      <c r="B25" s="6" t="s">
        <v>87</v>
      </c>
      <c r="C25" s="33" t="s">
        <v>7</v>
      </c>
      <c r="D25" s="95" t="s">
        <v>156</v>
      </c>
      <c r="E25" s="16"/>
      <c r="F25" s="33"/>
      <c r="G25" s="13"/>
      <c r="H25" s="8"/>
      <c r="I25" s="4"/>
      <c r="O25" s="12"/>
    </row>
    <row r="26" spans="1:15" ht="63">
      <c r="A26" s="33" t="s">
        <v>15</v>
      </c>
      <c r="B26" s="6" t="s">
        <v>16</v>
      </c>
      <c r="C26" s="33" t="s">
        <v>7</v>
      </c>
      <c r="D26" s="95" t="s">
        <v>156</v>
      </c>
      <c r="E26" s="16"/>
      <c r="F26" s="14"/>
      <c r="G26" s="15"/>
      <c r="H26" s="8"/>
      <c r="O26" s="12"/>
    </row>
    <row r="27" spans="1:15" ht="15.75">
      <c r="A27" s="33" t="s">
        <v>17</v>
      </c>
      <c r="B27" s="6" t="s">
        <v>14</v>
      </c>
      <c r="C27" s="33" t="s">
        <v>7</v>
      </c>
      <c r="D27" s="95" t="s">
        <v>156</v>
      </c>
      <c r="E27" s="16"/>
      <c r="F27" s="14"/>
      <c r="G27" s="15"/>
      <c r="H27" s="8"/>
      <c r="I27" s="4"/>
      <c r="O27" s="12"/>
    </row>
    <row r="28" spans="1:15" ht="15.75">
      <c r="A28" s="33" t="s">
        <v>18</v>
      </c>
      <c r="B28" s="6" t="s">
        <v>19</v>
      </c>
      <c r="C28" s="33" t="s">
        <v>7</v>
      </c>
      <c r="D28" s="95">
        <v>1375703.67</v>
      </c>
      <c r="E28" s="16"/>
      <c r="F28" s="14"/>
      <c r="G28" s="17"/>
      <c r="H28" s="8"/>
      <c r="I28" s="18"/>
      <c r="O28" s="12"/>
    </row>
    <row r="29" spans="1:15" ht="15.75">
      <c r="A29" s="33" t="s">
        <v>20</v>
      </c>
      <c r="B29" s="6" t="s">
        <v>14</v>
      </c>
      <c r="C29" s="33" t="s">
        <v>7</v>
      </c>
      <c r="D29" s="95">
        <v>0</v>
      </c>
      <c r="E29" s="16"/>
      <c r="F29" s="14"/>
      <c r="G29" s="15"/>
      <c r="H29" s="8"/>
      <c r="O29" s="12"/>
    </row>
    <row r="30" spans="1:15" ht="15.75">
      <c r="A30" s="33" t="s">
        <v>21</v>
      </c>
      <c r="B30" s="6" t="s">
        <v>88</v>
      </c>
      <c r="C30" s="33" t="s">
        <v>7</v>
      </c>
      <c r="D30" s="95">
        <f>+D31+D32+D33</f>
        <v>177325.72999999998</v>
      </c>
      <c r="E30" s="16"/>
      <c r="F30" s="14"/>
      <c r="G30" s="17"/>
      <c r="H30" s="8"/>
      <c r="O30" s="12"/>
    </row>
    <row r="31" spans="1:15" ht="31.5">
      <c r="A31" s="33" t="s">
        <v>22</v>
      </c>
      <c r="B31" s="6" t="s">
        <v>89</v>
      </c>
      <c r="C31" s="33" t="s">
        <v>7</v>
      </c>
      <c r="D31" s="95">
        <v>0</v>
      </c>
      <c r="E31" s="16"/>
      <c r="F31" s="14"/>
      <c r="G31" s="15"/>
      <c r="H31" s="8"/>
      <c r="O31" s="12"/>
    </row>
    <row r="32" spans="1:15" ht="15.75">
      <c r="A32" s="33" t="s">
        <v>24</v>
      </c>
      <c r="B32" s="6" t="s">
        <v>23</v>
      </c>
      <c r="C32" s="33" t="s">
        <v>7</v>
      </c>
      <c r="D32" s="95">
        <v>0</v>
      </c>
      <c r="E32" s="16"/>
      <c r="F32" s="14"/>
      <c r="G32" s="17"/>
      <c r="H32" s="8"/>
      <c r="O32" s="12"/>
    </row>
    <row r="33" spans="1:15" ht="15.75">
      <c r="A33" s="33" t="s">
        <v>90</v>
      </c>
      <c r="B33" s="6" t="s">
        <v>25</v>
      </c>
      <c r="C33" s="33" t="s">
        <v>7</v>
      </c>
      <c r="D33" s="95">
        <f>+D35+D36+D37+D38+D39+D34</f>
        <v>177325.72999999998</v>
      </c>
      <c r="E33" s="16"/>
      <c r="F33" s="14"/>
      <c r="G33" s="7"/>
      <c r="H33" s="8"/>
      <c r="O33" s="12"/>
    </row>
    <row r="34" spans="1:15" ht="15.75">
      <c r="A34" s="33" t="s">
        <v>249</v>
      </c>
      <c r="B34" s="6" t="s">
        <v>292</v>
      </c>
      <c r="C34" s="33" t="s">
        <v>7</v>
      </c>
      <c r="D34" s="95">
        <v>114302.64</v>
      </c>
      <c r="E34" s="16"/>
      <c r="F34" s="14"/>
      <c r="G34" s="7"/>
      <c r="H34" s="8"/>
      <c r="O34" s="12"/>
    </row>
    <row r="35" spans="1:15" ht="15.75">
      <c r="A35" s="33" t="s">
        <v>251</v>
      </c>
      <c r="B35" s="6" t="s">
        <v>199</v>
      </c>
      <c r="C35" s="33" t="s">
        <v>7</v>
      </c>
      <c r="D35" s="95">
        <v>24594.67</v>
      </c>
      <c r="E35" s="16"/>
      <c r="F35" s="14"/>
      <c r="G35" s="7"/>
      <c r="H35" s="8"/>
      <c r="O35" s="12"/>
    </row>
    <row r="36" spans="1:15" ht="15.75">
      <c r="A36" s="33" t="s">
        <v>282</v>
      </c>
      <c r="B36" s="6" t="s">
        <v>200</v>
      </c>
      <c r="C36" s="33" t="s">
        <v>7</v>
      </c>
      <c r="D36" s="95">
        <v>6389.05</v>
      </c>
      <c r="E36" s="16"/>
      <c r="F36" s="14"/>
      <c r="G36" s="7"/>
      <c r="H36" s="8"/>
      <c r="O36" s="12"/>
    </row>
    <row r="37" spans="1:15" ht="31.5">
      <c r="A37" s="33" t="s">
        <v>283</v>
      </c>
      <c r="B37" s="6" t="s">
        <v>201</v>
      </c>
      <c r="C37" s="33" t="s">
        <v>7</v>
      </c>
      <c r="D37" s="95">
        <v>9476.2900000000009</v>
      </c>
      <c r="E37" s="16"/>
      <c r="F37" s="14"/>
      <c r="G37" s="7"/>
      <c r="H37" s="8"/>
      <c r="O37" s="12"/>
    </row>
    <row r="38" spans="1:15" ht="15.75">
      <c r="A38" s="33" t="s">
        <v>284</v>
      </c>
      <c r="B38" s="6" t="s">
        <v>264</v>
      </c>
      <c r="C38" s="33" t="s">
        <v>7</v>
      </c>
      <c r="D38" s="95">
        <v>6599.64</v>
      </c>
      <c r="E38" s="16"/>
      <c r="F38" s="14"/>
      <c r="G38" s="7"/>
      <c r="H38" s="8"/>
      <c r="O38" s="12"/>
    </row>
    <row r="39" spans="1:15" ht="15.75">
      <c r="A39" s="33" t="s">
        <v>285</v>
      </c>
      <c r="B39" s="6" t="s">
        <v>203</v>
      </c>
      <c r="C39" s="33" t="s">
        <v>7</v>
      </c>
      <c r="D39" s="95">
        <v>15963.44</v>
      </c>
      <c r="E39" s="16"/>
      <c r="F39" s="14"/>
      <c r="G39" s="7"/>
      <c r="H39" s="8"/>
      <c r="O39" s="12"/>
    </row>
    <row r="40" spans="1:15" ht="31.5">
      <c r="A40" s="33" t="s">
        <v>91</v>
      </c>
      <c r="B40" s="6" t="s">
        <v>92</v>
      </c>
      <c r="C40" s="33" t="s">
        <v>7</v>
      </c>
      <c r="D40" s="95">
        <v>0</v>
      </c>
      <c r="E40" s="16"/>
      <c r="F40" s="14"/>
      <c r="G40" s="7"/>
      <c r="H40" s="8"/>
      <c r="O40" s="12"/>
    </row>
    <row r="41" spans="1:15" ht="31.5">
      <c r="A41" s="33" t="s">
        <v>93</v>
      </c>
      <c r="B41" s="6" t="s">
        <v>94</v>
      </c>
      <c r="C41" s="33" t="s">
        <v>7</v>
      </c>
      <c r="D41" s="95">
        <v>8743.66</v>
      </c>
      <c r="E41" s="16"/>
      <c r="F41" s="14"/>
      <c r="G41" s="7"/>
      <c r="H41" s="8"/>
      <c r="I41" s="4"/>
      <c r="O41" s="12"/>
    </row>
    <row r="42" spans="1:15" ht="15.75">
      <c r="A42" s="33" t="s">
        <v>95</v>
      </c>
      <c r="B42" s="6" t="s">
        <v>96</v>
      </c>
      <c r="C42" s="33"/>
      <c r="D42" s="95">
        <v>123504.96000000001</v>
      </c>
      <c r="E42" s="16"/>
      <c r="F42" s="14"/>
      <c r="G42" s="7"/>
      <c r="H42" s="8"/>
      <c r="I42" s="4"/>
      <c r="O42" s="12"/>
    </row>
    <row r="43" spans="1:15" ht="31.5">
      <c r="A43" s="33" t="s">
        <v>26</v>
      </c>
      <c r="B43" s="6" t="s">
        <v>27</v>
      </c>
      <c r="C43" s="33" t="s">
        <v>7</v>
      </c>
      <c r="D43" s="95">
        <f>D44+D45+D46+D47+D48+D49+D50+D51+D52+D53+D55+D56</f>
        <v>3016446.9060000004</v>
      </c>
      <c r="E43" s="16"/>
      <c r="F43" s="14"/>
      <c r="G43" s="17"/>
      <c r="H43" s="8"/>
      <c r="O43" s="12"/>
    </row>
    <row r="44" spans="1:15" ht="15.75">
      <c r="A44" s="33" t="s">
        <v>28</v>
      </c>
      <c r="B44" s="6" t="s">
        <v>29</v>
      </c>
      <c r="C44" s="33" t="s">
        <v>7</v>
      </c>
      <c r="D44" s="95">
        <v>1371432.67</v>
      </c>
      <c r="E44" s="16"/>
      <c r="F44" s="14"/>
      <c r="G44" s="17"/>
      <c r="H44" s="8"/>
      <c r="O44" s="12"/>
    </row>
    <row r="45" spans="1:15" ht="47.25">
      <c r="A45" s="33" t="s">
        <v>30</v>
      </c>
      <c r="B45" s="6" t="s">
        <v>31</v>
      </c>
      <c r="C45" s="33" t="s">
        <v>7</v>
      </c>
      <c r="D45" s="95">
        <v>0</v>
      </c>
      <c r="E45" s="16"/>
      <c r="F45" s="14"/>
      <c r="G45" s="15"/>
      <c r="H45" s="8"/>
      <c r="I45" s="4"/>
      <c r="O45" s="12"/>
    </row>
    <row r="46" spans="1:15" ht="15.75">
      <c r="A46" s="33" t="s">
        <v>32</v>
      </c>
      <c r="B46" s="6" t="s">
        <v>33</v>
      </c>
      <c r="C46" s="33" t="s">
        <v>7</v>
      </c>
      <c r="D46" s="95">
        <v>16378.08</v>
      </c>
      <c r="E46" s="16"/>
      <c r="F46" s="10"/>
      <c r="G46" s="7"/>
      <c r="H46" s="8"/>
      <c r="I46" s="4"/>
      <c r="O46" s="12"/>
    </row>
    <row r="47" spans="1:15" ht="15.75">
      <c r="A47" s="33" t="s">
        <v>34</v>
      </c>
      <c r="B47" s="6" t="s">
        <v>35</v>
      </c>
      <c r="C47" s="33" t="s">
        <v>7</v>
      </c>
      <c r="D47" s="95">
        <v>401328.62</v>
      </c>
      <c r="E47" s="16"/>
      <c r="F47" s="10"/>
      <c r="G47" s="7"/>
      <c r="H47" s="8"/>
      <c r="O47" s="12"/>
    </row>
    <row r="48" spans="1:15" ht="47.25">
      <c r="A48" s="33" t="s">
        <v>36</v>
      </c>
      <c r="B48" s="6" t="s">
        <v>97</v>
      </c>
      <c r="C48" s="33" t="s">
        <v>7</v>
      </c>
      <c r="D48" s="95">
        <v>0</v>
      </c>
      <c r="E48" s="16"/>
      <c r="F48" s="33"/>
      <c r="G48" s="13"/>
      <c r="H48" s="8"/>
      <c r="O48" s="12"/>
    </row>
    <row r="49" spans="1:15" ht="15.75">
      <c r="A49" s="33" t="s">
        <v>38</v>
      </c>
      <c r="B49" s="6" t="s">
        <v>98</v>
      </c>
      <c r="C49" s="33" t="s">
        <v>7</v>
      </c>
      <c r="D49" s="95">
        <v>809830.25600000005</v>
      </c>
      <c r="E49" s="16"/>
      <c r="F49" s="33"/>
      <c r="G49" s="13"/>
      <c r="H49" s="8"/>
      <c r="O49" s="12"/>
    </row>
    <row r="50" spans="1:15" ht="15.75">
      <c r="A50" s="33" t="s">
        <v>40</v>
      </c>
      <c r="B50" s="6" t="s">
        <v>99</v>
      </c>
      <c r="C50" s="33" t="s">
        <v>7</v>
      </c>
      <c r="D50" s="95"/>
      <c r="E50" s="16"/>
      <c r="F50" s="14"/>
      <c r="G50" s="15"/>
      <c r="H50" s="8"/>
      <c r="O50" s="12"/>
    </row>
    <row r="51" spans="1:15" ht="15.75">
      <c r="A51" s="33" t="s">
        <v>44</v>
      </c>
      <c r="B51" s="6" t="s">
        <v>37</v>
      </c>
      <c r="C51" s="33" t="s">
        <v>7</v>
      </c>
      <c r="D51" s="95">
        <v>111592.83</v>
      </c>
      <c r="E51" s="16"/>
      <c r="F51" s="33"/>
      <c r="G51" s="13"/>
      <c r="H51" s="8"/>
      <c r="O51" s="12"/>
    </row>
    <row r="52" spans="1:15" ht="15.75">
      <c r="A52" s="33" t="s">
        <v>100</v>
      </c>
      <c r="B52" s="6" t="s">
        <v>39</v>
      </c>
      <c r="C52" s="33" t="s">
        <v>7</v>
      </c>
      <c r="D52" s="95">
        <v>133362.6</v>
      </c>
      <c r="E52" s="16"/>
      <c r="F52" s="14"/>
      <c r="G52" s="15"/>
      <c r="H52" s="8"/>
      <c r="O52" s="12"/>
    </row>
    <row r="53" spans="1:15" ht="63">
      <c r="A53" s="33" t="s">
        <v>101</v>
      </c>
      <c r="B53" s="6" t="s">
        <v>41</v>
      </c>
      <c r="C53" s="33" t="s">
        <v>7</v>
      </c>
      <c r="D53" s="95">
        <v>172521.85</v>
      </c>
      <c r="E53" s="16"/>
      <c r="F53" s="14"/>
      <c r="G53" s="15"/>
      <c r="H53" s="8"/>
      <c r="I53" s="4"/>
      <c r="O53" s="12"/>
    </row>
    <row r="54" spans="1:15" ht="31.5">
      <c r="A54" s="33" t="s">
        <v>102</v>
      </c>
      <c r="B54" s="6" t="s">
        <v>42</v>
      </c>
      <c r="C54" s="33" t="s">
        <v>43</v>
      </c>
      <c r="D54" s="95" t="s">
        <v>156</v>
      </c>
      <c r="E54" s="16"/>
      <c r="F54" s="14"/>
      <c r="G54" s="17"/>
      <c r="H54" s="8"/>
      <c r="I54" s="18"/>
      <c r="O54" s="12"/>
    </row>
    <row r="55" spans="1:15" ht="110.25">
      <c r="A55" s="33" t="s">
        <v>103</v>
      </c>
      <c r="B55" s="6" t="s">
        <v>104</v>
      </c>
      <c r="C55" s="33" t="s">
        <v>7</v>
      </c>
      <c r="D55" s="95">
        <v>0</v>
      </c>
      <c r="E55" s="16"/>
      <c r="F55" s="14"/>
      <c r="G55" s="15"/>
      <c r="H55" s="8"/>
      <c r="O55" s="12"/>
    </row>
    <row r="56" spans="1:15" ht="31.5">
      <c r="A56" s="33" t="s">
        <v>105</v>
      </c>
      <c r="B56" s="6" t="s">
        <v>297</v>
      </c>
      <c r="C56" s="33" t="s">
        <v>7</v>
      </c>
      <c r="D56" s="95">
        <v>0</v>
      </c>
      <c r="E56" s="16"/>
      <c r="F56" s="14"/>
      <c r="G56" s="17"/>
      <c r="H56" s="8"/>
      <c r="O56" s="12"/>
    </row>
    <row r="57" spans="1:15" ht="47.25">
      <c r="A57" s="33" t="s">
        <v>45</v>
      </c>
      <c r="B57" s="6" t="s">
        <v>107</v>
      </c>
      <c r="C57" s="33" t="s">
        <v>7</v>
      </c>
      <c r="D57" s="95">
        <v>-431894.68</v>
      </c>
      <c r="E57" s="16"/>
      <c r="F57" s="14"/>
      <c r="G57" s="15"/>
      <c r="H57" s="8"/>
      <c r="O57" s="12"/>
    </row>
    <row r="58" spans="1:15" ht="31.5">
      <c r="A58" s="33" t="s">
        <v>46</v>
      </c>
      <c r="B58" s="6" t="s">
        <v>108</v>
      </c>
      <c r="C58" s="33" t="s">
        <v>7</v>
      </c>
      <c r="D58" s="95" t="s">
        <v>156</v>
      </c>
      <c r="E58" s="16"/>
      <c r="F58" s="14"/>
      <c r="G58" s="17"/>
      <c r="H58" s="8"/>
      <c r="O58" s="12"/>
    </row>
    <row r="59" spans="1:15" ht="31.5">
      <c r="A59" s="33" t="s">
        <v>47</v>
      </c>
      <c r="B59" s="6" t="s">
        <v>48</v>
      </c>
      <c r="C59" s="33" t="s">
        <v>7</v>
      </c>
      <c r="D59" s="95">
        <v>1588747.62</v>
      </c>
      <c r="E59" s="16"/>
      <c r="F59" s="14"/>
      <c r="G59" s="15"/>
      <c r="H59" s="8"/>
      <c r="O59" s="12"/>
    </row>
    <row r="60" spans="1:15" ht="31.5">
      <c r="A60" s="33" t="s">
        <v>8</v>
      </c>
      <c r="B60" s="6" t="s">
        <v>109</v>
      </c>
      <c r="C60" s="33" t="s">
        <v>74</v>
      </c>
      <c r="D60" s="95">
        <v>688.02</v>
      </c>
      <c r="E60" s="16"/>
      <c r="F60" s="14"/>
      <c r="G60" s="15"/>
      <c r="H60" s="8"/>
      <c r="O60" s="12"/>
    </row>
    <row r="61" spans="1:15" ht="63">
      <c r="A61" s="33" t="s">
        <v>26</v>
      </c>
      <c r="B61" s="6" t="s">
        <v>110</v>
      </c>
      <c r="C61" s="20" t="s">
        <v>111</v>
      </c>
      <c r="D61" s="95">
        <f>D59/D60</f>
        <v>2309.1590651434553</v>
      </c>
      <c r="E61" s="16"/>
      <c r="F61" s="14"/>
      <c r="G61" s="15"/>
      <c r="H61" s="8"/>
      <c r="I61" s="4"/>
      <c r="O61" s="12"/>
    </row>
    <row r="62" spans="1:15" ht="63">
      <c r="A62" s="33" t="s">
        <v>49</v>
      </c>
      <c r="B62" s="6" t="s">
        <v>112</v>
      </c>
      <c r="C62" s="33" t="s">
        <v>6</v>
      </c>
      <c r="D62" s="95" t="s">
        <v>6</v>
      </c>
      <c r="E62" s="33" t="s">
        <v>6</v>
      </c>
      <c r="F62" s="33" t="s">
        <v>6</v>
      </c>
      <c r="G62" s="17"/>
      <c r="H62" s="8"/>
    </row>
    <row r="63" spans="1:15" ht="15.75">
      <c r="A63" s="33" t="s">
        <v>50</v>
      </c>
      <c r="B63" s="6" t="s">
        <v>52</v>
      </c>
      <c r="C63" s="33" t="s">
        <v>53</v>
      </c>
      <c r="D63" s="95" t="s">
        <v>156</v>
      </c>
      <c r="E63" s="16"/>
      <c r="F63" s="14"/>
      <c r="G63" s="17"/>
      <c r="H63" s="8"/>
    </row>
    <row r="64" spans="1:15" ht="15.75">
      <c r="A64" s="33" t="s">
        <v>54</v>
      </c>
      <c r="B64" s="6" t="s">
        <v>55</v>
      </c>
      <c r="C64" s="33" t="s">
        <v>113</v>
      </c>
      <c r="D64" s="95" t="s">
        <v>6</v>
      </c>
      <c r="E64" s="16"/>
      <c r="F64" s="14"/>
      <c r="G64" s="15"/>
      <c r="H64" s="8"/>
      <c r="I64" s="4"/>
    </row>
    <row r="65" spans="1:15" ht="15.75">
      <c r="A65" s="33" t="s">
        <v>114</v>
      </c>
      <c r="B65" s="6" t="s">
        <v>115</v>
      </c>
      <c r="C65" s="33" t="s">
        <v>113</v>
      </c>
      <c r="D65" s="95" t="s">
        <v>6</v>
      </c>
      <c r="E65" s="16"/>
      <c r="F65" s="33"/>
      <c r="G65" s="13"/>
      <c r="H65" s="8"/>
    </row>
    <row r="66" spans="1:15" ht="15.75">
      <c r="A66" s="33" t="s">
        <v>116</v>
      </c>
      <c r="B66" s="6" t="s">
        <v>117</v>
      </c>
      <c r="C66" s="33" t="s">
        <v>113</v>
      </c>
      <c r="D66" s="95" t="s">
        <v>6</v>
      </c>
      <c r="E66" s="16"/>
      <c r="F66" s="33"/>
      <c r="G66" s="13"/>
      <c r="H66" s="8"/>
    </row>
    <row r="67" spans="1:15" ht="15.75">
      <c r="A67" s="33" t="s">
        <v>118</v>
      </c>
      <c r="B67" s="6" t="s">
        <v>119</v>
      </c>
      <c r="C67" s="33" t="s">
        <v>113</v>
      </c>
      <c r="D67" s="95" t="s">
        <v>6</v>
      </c>
      <c r="E67" s="16"/>
      <c r="F67" s="33"/>
      <c r="G67" s="13"/>
      <c r="H67" s="8"/>
    </row>
    <row r="68" spans="1:15" ht="15.75">
      <c r="A68" s="33" t="s">
        <v>120</v>
      </c>
      <c r="B68" s="6" t="s">
        <v>121</v>
      </c>
      <c r="C68" s="33" t="s">
        <v>113</v>
      </c>
      <c r="D68" s="95" t="s">
        <v>6</v>
      </c>
      <c r="E68" s="16"/>
      <c r="F68" s="33"/>
      <c r="G68" s="13"/>
      <c r="H68" s="8"/>
    </row>
    <row r="69" spans="1:15" ht="31.5">
      <c r="A69" s="33" t="s">
        <v>122</v>
      </c>
      <c r="B69" s="6" t="s">
        <v>56</v>
      </c>
      <c r="C69" s="33" t="s">
        <v>57</v>
      </c>
      <c r="D69" s="283">
        <v>191478.5</v>
      </c>
      <c r="E69" s="16"/>
      <c r="F69" s="14"/>
      <c r="G69" s="15"/>
      <c r="H69" s="21"/>
      <c r="I69" s="21"/>
      <c r="J69" s="22"/>
      <c r="K69" s="21"/>
      <c r="L69" s="21"/>
    </row>
    <row r="70" spans="1:15" ht="15.75">
      <c r="A70" s="33" t="s">
        <v>123</v>
      </c>
      <c r="B70" s="6" t="s">
        <v>115</v>
      </c>
      <c r="C70" s="33" t="s">
        <v>57</v>
      </c>
      <c r="D70" s="284"/>
      <c r="E70" s="16"/>
      <c r="F70" s="33"/>
      <c r="G70" s="13"/>
      <c r="H70" s="23"/>
      <c r="I70" s="23"/>
      <c r="J70" s="22"/>
      <c r="K70" s="22"/>
      <c r="L70" s="22"/>
      <c r="O70" s="24"/>
    </row>
    <row r="71" spans="1:15" ht="15.75">
      <c r="A71" s="33" t="s">
        <v>124</v>
      </c>
      <c r="B71" s="6" t="s">
        <v>117</v>
      </c>
      <c r="C71" s="33" t="s">
        <v>57</v>
      </c>
      <c r="D71" s="284"/>
      <c r="E71" s="16"/>
      <c r="F71" s="33"/>
      <c r="G71" s="13"/>
      <c r="H71" s="23"/>
      <c r="I71" s="23"/>
      <c r="J71" s="22"/>
      <c r="K71" s="22"/>
      <c r="L71" s="22"/>
      <c r="O71" s="24"/>
    </row>
    <row r="72" spans="1:15" ht="15.75">
      <c r="A72" s="33" t="s">
        <v>125</v>
      </c>
      <c r="B72" s="6" t="s">
        <v>119</v>
      </c>
      <c r="C72" s="33" t="s">
        <v>57</v>
      </c>
      <c r="D72" s="284"/>
      <c r="E72" s="16"/>
      <c r="F72" s="33"/>
      <c r="G72" s="13"/>
      <c r="H72" s="23"/>
      <c r="I72" s="23"/>
      <c r="J72" s="22"/>
      <c r="K72" s="22"/>
      <c r="L72" s="22"/>
      <c r="O72" s="24"/>
    </row>
    <row r="73" spans="1:15" ht="15.75">
      <c r="A73" s="33" t="s">
        <v>126</v>
      </c>
      <c r="B73" s="6" t="s">
        <v>121</v>
      </c>
      <c r="C73" s="33" t="s">
        <v>57</v>
      </c>
      <c r="D73" s="284"/>
      <c r="E73" s="16"/>
      <c r="F73" s="33"/>
      <c r="G73" s="13"/>
      <c r="H73" s="23"/>
      <c r="I73" s="23"/>
      <c r="J73" s="22"/>
      <c r="K73" s="22"/>
      <c r="L73" s="22"/>
      <c r="O73" s="4"/>
    </row>
    <row r="74" spans="1:15" ht="31.5">
      <c r="A74" s="33" t="s">
        <v>58</v>
      </c>
      <c r="B74" s="6" t="s">
        <v>59</v>
      </c>
      <c r="C74" s="33" t="s">
        <v>57</v>
      </c>
      <c r="D74" s="284"/>
      <c r="E74" s="16"/>
      <c r="F74" s="25"/>
      <c r="G74" s="15"/>
      <c r="H74" s="8"/>
    </row>
    <row r="75" spans="1:15" ht="15.75">
      <c r="A75" s="33" t="s">
        <v>127</v>
      </c>
      <c r="B75" s="6" t="s">
        <v>115</v>
      </c>
      <c r="C75" s="33" t="s">
        <v>57</v>
      </c>
      <c r="D75" s="284"/>
      <c r="E75" s="16"/>
      <c r="F75" s="33"/>
      <c r="G75" s="7"/>
      <c r="H75" s="13"/>
    </row>
    <row r="76" spans="1:15" ht="15.75">
      <c r="A76" s="33" t="s">
        <v>128</v>
      </c>
      <c r="B76" s="6" t="s">
        <v>117</v>
      </c>
      <c r="C76" s="33" t="s">
        <v>57</v>
      </c>
      <c r="D76" s="284"/>
      <c r="E76" s="16"/>
      <c r="F76" s="33"/>
      <c r="G76" s="7"/>
      <c r="H76" s="13"/>
    </row>
    <row r="77" spans="1:15" ht="15.75">
      <c r="A77" s="33" t="s">
        <v>129</v>
      </c>
      <c r="B77" s="6" t="s">
        <v>119</v>
      </c>
      <c r="C77" s="33" t="s">
        <v>57</v>
      </c>
      <c r="D77" s="284"/>
      <c r="E77" s="16"/>
      <c r="F77" s="33"/>
      <c r="G77" s="7"/>
      <c r="H77" s="13"/>
    </row>
    <row r="78" spans="1:15" ht="15.75">
      <c r="A78" s="33" t="s">
        <v>130</v>
      </c>
      <c r="B78" s="6" t="s">
        <v>121</v>
      </c>
      <c r="C78" s="33" t="s">
        <v>57</v>
      </c>
      <c r="D78" s="285"/>
      <c r="E78" s="16"/>
      <c r="F78" s="33"/>
      <c r="G78" s="13"/>
      <c r="H78" s="13"/>
    </row>
    <row r="79" spans="1:15" ht="15.75">
      <c r="A79" s="33" t="s">
        <v>60</v>
      </c>
      <c r="B79" s="6" t="s">
        <v>61</v>
      </c>
      <c r="C79" s="33" t="s">
        <v>62</v>
      </c>
      <c r="D79" s="95" t="s">
        <v>6</v>
      </c>
      <c r="E79" s="16"/>
      <c r="F79" s="14"/>
      <c r="G79" s="17"/>
      <c r="H79" s="8"/>
      <c r="I79" s="18"/>
    </row>
    <row r="80" spans="1:15" ht="15.75">
      <c r="A80" s="33" t="s">
        <v>131</v>
      </c>
      <c r="B80" s="6" t="s">
        <v>115</v>
      </c>
      <c r="C80" s="33" t="s">
        <v>62</v>
      </c>
      <c r="D80" s="95" t="s">
        <v>6</v>
      </c>
      <c r="E80" s="16"/>
      <c r="F80" s="33"/>
      <c r="G80" s="13"/>
      <c r="H80" s="8"/>
    </row>
    <row r="81" spans="1:9" ht="15.75">
      <c r="A81" s="33" t="s">
        <v>132</v>
      </c>
      <c r="B81" s="6" t="s">
        <v>117</v>
      </c>
      <c r="C81" s="33" t="s">
        <v>62</v>
      </c>
      <c r="D81" s="95" t="s">
        <v>6</v>
      </c>
      <c r="E81" s="16"/>
      <c r="F81" s="33"/>
      <c r="G81" s="13"/>
      <c r="H81" s="8"/>
    </row>
    <row r="82" spans="1:9" ht="15.75">
      <c r="A82" s="33" t="s">
        <v>133</v>
      </c>
      <c r="B82" s="6" t="s">
        <v>119</v>
      </c>
      <c r="C82" s="33" t="s">
        <v>62</v>
      </c>
      <c r="D82" s="95" t="s">
        <v>6</v>
      </c>
      <c r="E82" s="16"/>
      <c r="F82" s="33"/>
      <c r="G82" s="13"/>
      <c r="H82" s="8"/>
    </row>
    <row r="83" spans="1:9" ht="15.75">
      <c r="A83" s="33" t="s">
        <v>134</v>
      </c>
      <c r="B83" s="6" t="s">
        <v>121</v>
      </c>
      <c r="C83" s="33" t="s">
        <v>62</v>
      </c>
      <c r="D83" s="95" t="s">
        <v>6</v>
      </c>
      <c r="E83" s="16"/>
      <c r="F83" s="33"/>
      <c r="G83" s="13"/>
      <c r="H83" s="8"/>
    </row>
    <row r="84" spans="1:9" ht="15.75">
      <c r="A84" s="33" t="s">
        <v>63</v>
      </c>
      <c r="B84" s="6" t="s">
        <v>64</v>
      </c>
      <c r="C84" s="33" t="s">
        <v>51</v>
      </c>
      <c r="D84" s="95" t="s">
        <v>6</v>
      </c>
      <c r="E84" s="27"/>
      <c r="F84" s="14"/>
      <c r="G84" s="28"/>
      <c r="H84" s="8"/>
    </row>
    <row r="85" spans="1:9" ht="31.5">
      <c r="A85" s="33" t="s">
        <v>65</v>
      </c>
      <c r="B85" s="6" t="s">
        <v>66</v>
      </c>
      <c r="C85" s="33" t="s">
        <v>7</v>
      </c>
      <c r="D85" s="95" t="s">
        <v>156</v>
      </c>
      <c r="E85" s="16"/>
      <c r="F85" s="14"/>
      <c r="G85" s="15"/>
      <c r="H85" s="8"/>
    </row>
    <row r="86" spans="1:9" ht="31.5">
      <c r="A86" s="33" t="s">
        <v>67</v>
      </c>
      <c r="B86" s="6" t="s">
        <v>68</v>
      </c>
      <c r="C86" s="33" t="s">
        <v>7</v>
      </c>
      <c r="D86" s="95" t="s">
        <v>156</v>
      </c>
      <c r="E86" s="16"/>
      <c r="F86" s="14"/>
      <c r="G86" s="17"/>
      <c r="H86" s="8"/>
    </row>
    <row r="87" spans="1:9" ht="47.25">
      <c r="A87" s="33" t="s">
        <v>69</v>
      </c>
      <c r="B87" s="6" t="s">
        <v>135</v>
      </c>
      <c r="C87" s="33" t="s">
        <v>51</v>
      </c>
      <c r="D87" s="95" t="s">
        <v>156</v>
      </c>
      <c r="E87" s="33" t="s">
        <v>6</v>
      </c>
      <c r="F87" s="33" t="s">
        <v>6</v>
      </c>
      <c r="G87" s="15"/>
      <c r="H87" s="8"/>
    </row>
    <row r="88" spans="1:9">
      <c r="A88" s="13"/>
      <c r="B88" s="230"/>
      <c r="C88" s="13"/>
      <c r="D88" s="231"/>
      <c r="E88" s="231"/>
      <c r="F88" s="17"/>
      <c r="G88" s="15"/>
      <c r="H88" s="8"/>
      <c r="I88" s="4"/>
    </row>
    <row r="89" spans="1:9">
      <c r="A89" s="13"/>
      <c r="B89" s="230"/>
      <c r="C89" s="13"/>
      <c r="D89" s="231"/>
      <c r="E89" s="231"/>
      <c r="F89" s="17"/>
      <c r="G89" s="15"/>
      <c r="H89" s="8"/>
      <c r="I89" s="4"/>
    </row>
    <row r="90" spans="1:9" ht="15.75">
      <c r="A90" s="29"/>
      <c r="B90" s="29" t="s">
        <v>70</v>
      </c>
      <c r="C90" s="29"/>
      <c r="D90" s="232"/>
      <c r="E90" s="30"/>
      <c r="F90" s="29"/>
      <c r="G90" s="4"/>
      <c r="I90" s="4"/>
    </row>
    <row r="91" spans="1:9" ht="82.5" customHeight="1">
      <c r="A91" s="246" t="s">
        <v>137</v>
      </c>
      <c r="B91" s="246"/>
      <c r="C91" s="246"/>
      <c r="D91" s="246"/>
      <c r="E91" s="246"/>
      <c r="F91" s="246"/>
    </row>
    <row r="92" spans="1:9" ht="33" customHeight="1">
      <c r="A92" s="246" t="s">
        <v>138</v>
      </c>
      <c r="B92" s="246"/>
      <c r="C92" s="246"/>
      <c r="D92" s="246"/>
      <c r="E92" s="246"/>
      <c r="F92" s="246"/>
    </row>
    <row r="93" spans="1:9" ht="40.5" customHeight="1">
      <c r="A93" s="246" t="s">
        <v>139</v>
      </c>
      <c r="B93" s="246"/>
      <c r="C93" s="246"/>
      <c r="D93" s="246"/>
      <c r="E93" s="246"/>
      <c r="F93" s="246"/>
    </row>
    <row r="94" spans="1:9" ht="43.5" customHeight="1">
      <c r="A94" s="246" t="s">
        <v>140</v>
      </c>
      <c r="B94" s="246"/>
      <c r="C94" s="246"/>
      <c r="D94" s="246"/>
      <c r="E94" s="246"/>
      <c r="F94" s="246"/>
    </row>
    <row r="95" spans="1:9" ht="42.75" customHeight="1">
      <c r="A95" s="246" t="s">
        <v>141</v>
      </c>
      <c r="B95" s="246"/>
      <c r="C95" s="246"/>
      <c r="D95" s="246"/>
      <c r="E95" s="246"/>
      <c r="F95" s="246"/>
    </row>
    <row r="97" spans="4:4">
      <c r="D97" s="233"/>
    </row>
    <row r="98" spans="4:4">
      <c r="D98" s="233"/>
    </row>
  </sheetData>
  <mergeCells count="15">
    <mergeCell ref="A95:F95"/>
    <mergeCell ref="A7:F7"/>
    <mergeCell ref="A8:F8"/>
    <mergeCell ref="A9:F9"/>
    <mergeCell ref="A10:F10"/>
    <mergeCell ref="A18:A19"/>
    <mergeCell ref="B18:B19"/>
    <mergeCell ref="C18:C19"/>
    <mergeCell ref="D18:E18"/>
    <mergeCell ref="F18:F19"/>
    <mergeCell ref="D69:D78"/>
    <mergeCell ref="A91:F91"/>
    <mergeCell ref="A92:F92"/>
    <mergeCell ref="A93:F93"/>
    <mergeCell ref="A94:F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АЭ</vt:lpstr>
      <vt:lpstr>БЭ</vt:lpstr>
      <vt:lpstr>ГАЭС</vt:lpstr>
      <vt:lpstr>КЭ</vt:lpstr>
      <vt:lpstr>КузЭ</vt:lpstr>
      <vt:lpstr>ОЭ</vt:lpstr>
      <vt:lpstr>ХЭ</vt:lpstr>
      <vt:lpstr>ЧЭ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 Татьяна Анатольевна</dc:creator>
  <cp:lastModifiedBy>Бутузова Марина Викторовна</cp:lastModifiedBy>
  <cp:lastPrinted>2018-03-23T12:17:03Z</cp:lastPrinted>
  <dcterms:created xsi:type="dcterms:W3CDTF">2017-03-20T10:27:00Z</dcterms:created>
  <dcterms:modified xsi:type="dcterms:W3CDTF">2019-04-01T01:29:14Z</dcterms:modified>
</cp:coreProperties>
</file>